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noqcm-my.sharepoint.com/personal/tomas_motal_qcm_cz/Documents/Ostrov/Zeleň/v3/"/>
    </mc:Choice>
  </mc:AlternateContent>
  <xr:revisionPtr revIDLastSave="0" documentId="8_{0F610AC7-000D-43E8-AF04-ECF6FFFF7361}" xr6:coauthVersionLast="47" xr6:coauthVersionMax="47" xr10:uidLastSave="{00000000-0000-0000-0000-000000000000}"/>
  <bookViews>
    <workbookView xWindow="-120" yWindow="-120" windowWidth="29040" windowHeight="15720" xr2:uid="{7E68FD71-BDB7-4557-9C26-C4F0FE8F65E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47" i="1"/>
  <c r="E48" i="1"/>
  <c r="E49" i="1"/>
  <c r="E50" i="1"/>
  <c r="E51" i="1"/>
  <c r="F51" i="1" s="1"/>
  <c r="E52" i="1"/>
  <c r="F52" i="1" s="1"/>
  <c r="E53" i="1"/>
  <c r="F53" i="1" s="1"/>
  <c r="E54" i="1"/>
  <c r="E55" i="1"/>
  <c r="E45" i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57" i="1"/>
  <c r="F57" i="1" s="1"/>
  <c r="F45" i="1"/>
  <c r="F46" i="1"/>
  <c r="F47" i="1"/>
  <c r="F48" i="1"/>
  <c r="F49" i="1"/>
  <c r="F50" i="1"/>
  <c r="F54" i="1"/>
  <c r="F55" i="1"/>
  <c r="I8" i="1"/>
  <c r="I16" i="1"/>
  <c r="I32" i="1"/>
  <c r="H5" i="1"/>
  <c r="I5" i="1" s="1"/>
  <c r="H6" i="1"/>
  <c r="I6" i="1" s="1"/>
  <c r="H7" i="1"/>
  <c r="I7" i="1" s="1"/>
  <c r="H8" i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" i="1"/>
  <c r="I4" i="1" s="1"/>
  <c r="I40" i="1" l="1"/>
  <c r="E64" i="1"/>
  <c r="F64" i="1"/>
  <c r="H40" i="1"/>
  <c r="F67" i="1" l="1"/>
  <c r="E67" i="1"/>
</calcChain>
</file>

<file path=xl/sharedStrings.xml><?xml version="1.0" encoding="utf-8"?>
<sst xmlns="http://schemas.openxmlformats.org/spreadsheetml/2006/main" count="150" uniqueCount="88">
  <si>
    <t>Cena musí obsahovat veškeré náklady na práci , dopravu, materiál a odstranění odpadů</t>
  </si>
  <si>
    <t>p.č.</t>
  </si>
  <si>
    <t>činnost</t>
  </si>
  <si>
    <t>položka</t>
  </si>
  <si>
    <t>četnost za rok</t>
  </si>
  <si>
    <t>jednotka</t>
  </si>
  <si>
    <t>jednotková cena bez DPH</t>
  </si>
  <si>
    <t>počet jednotek*</t>
  </si>
  <si>
    <t>celkem/rok bez DPH</t>
  </si>
  <si>
    <t>celkem/rok vč. DPH</t>
  </si>
  <si>
    <t>01</t>
  </si>
  <si>
    <t>Sekání travnatých ploch včetně shrabání a odvozu a zákonné likvidace shrabků (četnost prací dle klimatických podmínek), vč. zákonné likvidace odpadu</t>
  </si>
  <si>
    <t xml:space="preserve">Sekání travnatých ploch </t>
  </si>
  <si>
    <t>Sekání ruderálních porostů</t>
  </si>
  <si>
    <t xml:space="preserve">Sekání travnatých ploch mulčováním </t>
  </si>
  <si>
    <t>02</t>
  </si>
  <si>
    <t>Podzimní a jarní shrabání travnatých ploch, dětských hřišť a pískovišť včetně odvozu a zákonné likvidace odpadu</t>
  </si>
  <si>
    <t>03</t>
  </si>
  <si>
    <t>Tvarování živých plotů včetně odovozu a zákonné likvidace odpadu (průměrná výška 2,25 m)</t>
  </si>
  <si>
    <t>bm</t>
  </si>
  <si>
    <t>04</t>
  </si>
  <si>
    <t>Prořezávání a formování korun stromů a keřů (včetně odvozu a zákonné likvidace odpadů)</t>
  </si>
  <si>
    <t>Zmlazení živého plotu snížením o 30-50% současné výšky</t>
  </si>
  <si>
    <t>Zdravotní a tvarovací řez keřů do 2 m výšky</t>
  </si>
  <si>
    <t>ks</t>
  </si>
  <si>
    <t>Zdravotní a tvarovací řez keřů nad 2 m výšky</t>
  </si>
  <si>
    <t>Zmlazení keřů při výchozí velikosti do 2 m snížením o 30 až 50% současné výšky</t>
  </si>
  <si>
    <t>Zmlazení keřů při výchozí velikosti nad 2 m snížením o 30 až 50% současné výšky</t>
  </si>
  <si>
    <t>Zdravotní řez, průklest stromů výšky 4-6 m</t>
  </si>
  <si>
    <t>Zdravotní řez, průklest stromů výšky 6-8 m</t>
  </si>
  <si>
    <t>Redukční řez stromů o 1/3 výchozího objemu koruny</t>
  </si>
  <si>
    <t>Likvidace bujných výhonků a u paty kmene stromu</t>
  </si>
  <si>
    <t>05</t>
  </si>
  <si>
    <t>Odstranění náletových dřevin včetně zákonné likvidace</t>
  </si>
  <si>
    <t xml:space="preserve">o průměru kmene 10 cm při výšce do 1 m s odstraněním pařezů </t>
  </si>
  <si>
    <t xml:space="preserve">o průměru kmene 10 cm při výšce nad 1 m bez odstranění pařezů </t>
  </si>
  <si>
    <t>o průměru kmene 10 cm při výšce nad 1 m s odstraněním pařezů</t>
  </si>
  <si>
    <t>06</t>
  </si>
  <si>
    <t>0-20 cm</t>
  </si>
  <si>
    <t>20-30 cm</t>
  </si>
  <si>
    <t>30-40 cm</t>
  </si>
  <si>
    <t>40-50 cm</t>
  </si>
  <si>
    <t>50-60 cm</t>
  </si>
  <si>
    <t>60-70 cm</t>
  </si>
  <si>
    <t>nad 70 cm</t>
  </si>
  <si>
    <t>07</t>
  </si>
  <si>
    <t>08</t>
  </si>
  <si>
    <t xml:space="preserve">Obnova travnatých ploch, chemické ošetření zelených ploch </t>
  </si>
  <si>
    <t>09</t>
  </si>
  <si>
    <t>Odstranění pevných překážek (kamení, větví apod.) z travnatých ploch</t>
  </si>
  <si>
    <t>hod</t>
  </si>
  <si>
    <t>10</t>
  </si>
  <si>
    <t xml:space="preserve">Obnova travnatých ploch – bez materiálu </t>
  </si>
  <si>
    <t>m2</t>
  </si>
  <si>
    <t>11</t>
  </si>
  <si>
    <t xml:space="preserve">Doprava včetně manipulace (výsadby, materiál) </t>
  </si>
  <si>
    <t>km</t>
  </si>
  <si>
    <t>12</t>
  </si>
  <si>
    <t xml:space="preserve">Ořez větví – u dopravního značení, podchodná a podjezdná výška </t>
  </si>
  <si>
    <t>Celkem</t>
  </si>
  <si>
    <t>!! Veškerý vzniklý bio odpad, který vznikne z poskytovaných služeb, bude na své náklady zákonně likvidovat dodavatel !!</t>
  </si>
  <si>
    <t>Druh služby</t>
  </si>
  <si>
    <t>Počet jednotek</t>
  </si>
  <si>
    <t>m²</t>
  </si>
  <si>
    <t>Výsadba keřů včetně zapravení startovací dávky hnojiva a zálivky, vč. zákonné likvidace odpadu</t>
  </si>
  <si>
    <t>Výsadba stromů o obvodu kmínku 14-16cm, bal 50 litrů včetně ukotvení, zapravení startovací dávky hnojiva a zálivky</t>
  </si>
  <si>
    <t>Výsadba stromů o obvodu kmínku 20-30cm, bal 80 litrů včetně ukotvení, zapravení startovací dávky hnojiva a zálivky</t>
  </si>
  <si>
    <t>Odplevelení záhonů s nakypřením a odstraněním uhynulých částí, vč. zákonné likvidace odpadu</t>
  </si>
  <si>
    <t xml:space="preserve">ks </t>
  </si>
  <si>
    <t>Zálivka výsadeb dle potřeby</t>
  </si>
  <si>
    <t>Chemický postřik plevele s následným mechanickým odstraněním vč. odvozu a vč. ceny za použitý herbicid (vč. zákonné likvidace odpadu)</t>
  </si>
  <si>
    <t>Mechanické odstranění přerostlého drnu u cest, záhonů a pat domů, vč. zákonné likvidace odpadu</t>
  </si>
  <si>
    <t>Likvidace bujných výhonků na kmeni a u paty kmene stromu, vč. zákonné likvidace odpadu</t>
  </si>
  <si>
    <t>Úprava solitérních keřů (do 2m výšky) o 30-50% z celkového objemu, vč. zákonné likvidace odpadu</t>
  </si>
  <si>
    <t>Úprava solitérních keřů (nad 2 m výšky) o 30-50% z celkového objemu vč. zákonné likvidace odpadu</t>
  </si>
  <si>
    <t>Vyfrézování pařezu vč . použití mechanizace, naložení, vč. zákonné likvidace odpadu o průměru kmene:</t>
  </si>
  <si>
    <t>60 – 70 cm</t>
  </si>
  <si>
    <t>CELKEM:</t>
  </si>
  <si>
    <t>Jednotková cena bez DPH</t>
  </si>
  <si>
    <r>
      <t>m</t>
    </r>
    <r>
      <rPr>
        <vertAlign val="superscript"/>
        <sz val="8"/>
        <rFont val="Arial"/>
        <family val="2"/>
        <charset val="238"/>
      </rPr>
      <t>2</t>
    </r>
  </si>
  <si>
    <t>CELKOVÁ NABÍDKOVÁ CENA ÚDRŽBA ZELENĚNĚ + SLUŽBY</t>
  </si>
  <si>
    <t>bez DPH</t>
  </si>
  <si>
    <t>s DPH</t>
  </si>
  <si>
    <t>A Údržba zeleně</t>
  </si>
  <si>
    <t>B Ceník dalších poskytovaných služeb</t>
  </si>
  <si>
    <t>Doplnění mulče u výsadeb (bez ceny za materiál)</t>
  </si>
  <si>
    <t xml:space="preserve">Kácení stromů - pokácní stromu s rořezáním větví a kmene včetně použité mechanizace, naložení, odvozu, složení, zákonné likvidace větví a vyfrézování pařezu při průměru kmene na řezné ploše, </t>
  </si>
  <si>
    <t>Pokácení stromu ve ztížených podmínkách a s rozřezáním větví a kmene včetně použité mechanizace, odvozu, složení, zákonné likvidace větví a vyfrézování pařezu při průměru kmene na řezné ploše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</si>
</sst>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\ &quot;Kč&quot;"/>
  </numFmts>
  <fonts count="11" x14ac:knownFonts="1"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charset val="238"/>
      <scheme val="minor"/>
    </font>
    <font>
      <sz val="8"/>
      <color theme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2" xfId="0" applyFont="1" applyBorder="1" applyAlignment="1" applyProtection="1">
      <alignment horizontal="center" vertical="center" wrapText="1"/>
      <protection hidden="1"/>
    </xf>
    <xf numFmtId="49" fontId="1" fillId="0" borderId="2" xfId="0" applyNumberFormat="1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left" vertical="center" wrapText="1" indent="1"/>
      <protection hidden="1"/>
    </xf>
    <xf numFmtId="0" fontId="2" fillId="0" borderId="8" xfId="0" applyFont="1" applyBorder="1" applyAlignment="1" applyProtection="1">
      <alignment horizontal="left" vertical="center" wrapText="1" inden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2" fontId="2" fillId="0" borderId="2" xfId="0" applyNumberFormat="1" applyFont="1" applyBorder="1" applyAlignment="1">
      <alignment vertical="center" wrapText="1"/>
    </xf>
    <xf numFmtId="3" fontId="2" fillId="0" borderId="4" xfId="0" applyNumberFormat="1" applyFont="1" applyBorder="1" applyAlignment="1" applyProtection="1">
      <alignment horizontal="right" vertical="center" indent="1"/>
      <protection hidden="1"/>
    </xf>
    <xf numFmtId="4" fontId="2" fillId="0" borderId="2" xfId="0" applyNumberFormat="1" applyFont="1" applyBorder="1" applyAlignment="1" applyProtection="1">
      <alignment horizontal="right" vertical="center" indent="1"/>
      <protection hidden="1"/>
    </xf>
    <xf numFmtId="0" fontId="1" fillId="0" borderId="0" xfId="0" applyFont="1" applyAlignment="1">
      <alignment horizontal="left" vertical="center" indent="1"/>
    </xf>
    <xf numFmtId="49" fontId="2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164" fontId="2" fillId="2" borderId="2" xfId="0" applyNumberFormat="1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 applyProtection="1">
      <alignment horizontal="right" vertical="center" wrapText="1" indent="1"/>
      <protection locked="0" hidden="1"/>
    </xf>
    <xf numFmtId="3" fontId="1" fillId="0" borderId="2" xfId="0" applyNumberFormat="1" applyFont="1" applyBorder="1" applyAlignment="1" applyProtection="1">
      <alignment horizontal="right" vertical="center" indent="1"/>
      <protection hidden="1"/>
    </xf>
    <xf numFmtId="4" fontId="1" fillId="0" borderId="2" xfId="0" applyNumberFormat="1" applyFont="1" applyBorder="1" applyAlignment="1" applyProtection="1">
      <alignment horizontal="right" vertical="center" indent="1"/>
      <protection hidden="1"/>
    </xf>
    <xf numFmtId="49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49" fontId="1" fillId="0" borderId="5" xfId="0" applyNumberFormat="1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2" fontId="1" fillId="3" borderId="2" xfId="0" applyNumberFormat="1" applyFont="1" applyFill="1" applyBorder="1" applyAlignment="1" applyProtection="1">
      <alignment vertical="center" wrapText="1"/>
      <protection locked="0"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left" vertical="center" wrapText="1" indent="1"/>
      <protection hidden="1"/>
    </xf>
    <xf numFmtId="3" fontId="1" fillId="0" borderId="4" xfId="0" applyNumberFormat="1" applyFont="1" applyBorder="1" applyAlignment="1" applyProtection="1">
      <alignment horizontal="right" vertical="center" indent="1"/>
      <protection hidden="1"/>
    </xf>
    <xf numFmtId="3" fontId="1" fillId="0" borderId="0" xfId="0" applyNumberFormat="1" applyFont="1" applyAlignment="1">
      <alignment horizontal="right" vertical="center" indent="1"/>
    </xf>
    <xf numFmtId="4" fontId="1" fillId="0" borderId="0" xfId="0" applyNumberFormat="1" applyFont="1" applyAlignment="1">
      <alignment horizontal="right" vertical="center" indent="1"/>
    </xf>
    <xf numFmtId="0" fontId="6" fillId="0" borderId="0" xfId="0" applyFont="1"/>
    <xf numFmtId="0" fontId="7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locked="0" hidden="1"/>
    </xf>
    <xf numFmtId="0" fontId="1" fillId="0" borderId="0" xfId="0" applyFont="1" applyProtection="1">
      <protection hidden="1"/>
    </xf>
    <xf numFmtId="0" fontId="7" fillId="0" borderId="2" xfId="0" applyFont="1" applyBorder="1" applyAlignment="1" applyProtection="1">
      <alignment horizontal="left" wrapText="1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0" fontId="7" fillId="0" borderId="2" xfId="0" applyFont="1" applyBorder="1" applyAlignment="1" applyProtection="1">
      <alignment horizontal="center" wrapText="1"/>
      <protection locked="0" hidden="1"/>
    </xf>
    <xf numFmtId="0" fontId="1" fillId="0" borderId="2" xfId="0" applyFont="1" applyBorder="1" applyAlignment="1" applyProtection="1">
      <alignment horizontal="left" vertical="top" wrapText="1"/>
      <protection hidden="1"/>
    </xf>
    <xf numFmtId="0" fontId="1" fillId="0" borderId="2" xfId="0" applyFont="1" applyBorder="1" applyAlignment="1" applyProtection="1">
      <alignment horizontal="center"/>
      <protection hidden="1"/>
    </xf>
    <xf numFmtId="2" fontId="1" fillId="3" borderId="2" xfId="0" applyNumberFormat="1" applyFont="1" applyFill="1" applyBorder="1" applyAlignment="1" applyProtection="1">
      <alignment horizontal="right"/>
      <protection hidden="1"/>
    </xf>
    <xf numFmtId="165" fontId="1" fillId="0" borderId="2" xfId="0" applyNumberFormat="1" applyFont="1" applyBorder="1" applyProtection="1">
      <protection locked="0" hidden="1"/>
    </xf>
    <xf numFmtId="165" fontId="1" fillId="0" borderId="2" xfId="0" applyNumberFormat="1" applyFont="1" applyBorder="1" applyProtection="1">
      <protection hidden="1"/>
    </xf>
    <xf numFmtId="0" fontId="1" fillId="0" borderId="9" xfId="0" applyFont="1" applyBorder="1" applyAlignment="1" applyProtection="1">
      <alignment horizontal="left" vertical="center" wrapText="1"/>
      <protection hidden="1"/>
    </xf>
    <xf numFmtId="0" fontId="1" fillId="0" borderId="2" xfId="0" applyFont="1" applyBorder="1" applyAlignment="1" applyProtection="1">
      <alignment horizontal="right" wrapText="1"/>
      <protection hidden="1"/>
    </xf>
    <xf numFmtId="0" fontId="1" fillId="0" borderId="2" xfId="0" applyFont="1" applyBorder="1" applyAlignment="1" applyProtection="1">
      <alignment horizontal="right" vertical="center" wrapText="1"/>
      <protection hidden="1"/>
    </xf>
    <xf numFmtId="0" fontId="2" fillId="0" borderId="2" xfId="0" applyFont="1" applyBorder="1" applyAlignment="1" applyProtection="1">
      <alignment horizontal="right"/>
      <protection hidden="1"/>
    </xf>
    <xf numFmtId="165" fontId="2" fillId="0" borderId="2" xfId="0" applyNumberFormat="1" applyFont="1" applyBorder="1" applyProtection="1">
      <protection locked="0" hidden="1"/>
    </xf>
    <xf numFmtId="0" fontId="2" fillId="0" borderId="11" xfId="0" applyFont="1" applyBorder="1" applyAlignment="1" applyProtection="1">
      <alignment horizontal="left"/>
      <protection hidden="1"/>
    </xf>
    <xf numFmtId="165" fontId="8" fillId="0" borderId="17" xfId="0" applyNumberFormat="1" applyFont="1" applyBorder="1"/>
    <xf numFmtId="165" fontId="8" fillId="0" borderId="18" xfId="0" applyNumberFormat="1" applyFont="1" applyBorder="1"/>
    <xf numFmtId="0" fontId="9" fillId="0" borderId="12" xfId="0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2" fillId="0" borderId="2" xfId="0" applyFont="1" applyBorder="1" applyAlignment="1" applyProtection="1">
      <alignment horizontal="right"/>
      <protection hidden="1"/>
    </xf>
    <xf numFmtId="0" fontId="1" fillId="0" borderId="10" xfId="0" applyFont="1" applyBorder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left" vertical="top"/>
      <protection hidden="1"/>
    </xf>
    <xf numFmtId="49" fontId="1" fillId="0" borderId="5" xfId="0" applyNumberFormat="1" applyFont="1" applyBorder="1" applyAlignment="1" applyProtection="1">
      <alignment horizontal="center" vertical="center"/>
      <protection hidden="1"/>
    </xf>
    <xf numFmtId="49" fontId="1" fillId="0" borderId="6" xfId="0" applyNumberFormat="1" applyFont="1" applyBorder="1" applyAlignment="1" applyProtection="1">
      <alignment horizontal="center" vertical="center"/>
      <protection hidden="1"/>
    </xf>
    <xf numFmtId="49" fontId="1" fillId="0" borderId="7" xfId="0" applyNumberFormat="1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left" vertical="center" wrapText="1" indent="1"/>
      <protection hidden="1"/>
    </xf>
    <xf numFmtId="49" fontId="2" fillId="0" borderId="0" xfId="0" applyNumberFormat="1" applyFont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left" vertical="center" wrapText="1" indent="1"/>
      <protection hidden="1"/>
    </xf>
    <xf numFmtId="0" fontId="6" fillId="0" borderId="2" xfId="0" applyFont="1" applyBorder="1" applyAlignment="1" applyProtection="1">
      <alignment horizontal="left" vertical="center" indent="1"/>
      <protection hidden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49" fontId="1" fillId="0" borderId="2" xfId="0" applyNumberFormat="1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57565-92F2-4A6E-AF1B-97C760CCB64D}">
  <dimension ref="A1:I68"/>
  <sheetViews>
    <sheetView tabSelected="1" zoomScale="145" zoomScaleNormal="145" workbookViewId="0">
      <selection activeCell="H64" sqref="H64"/>
    </sheetView>
  </sheetViews>
  <sheetFormatPr defaultRowHeight="15" x14ac:dyDescent="0.25"/>
  <cols>
    <col min="2" max="2" width="19.7109375" customWidth="1"/>
    <col min="3" max="3" width="12.85546875" customWidth="1"/>
    <col min="5" max="5" width="10" customWidth="1"/>
    <col min="6" max="6" width="11.85546875" bestFit="1" customWidth="1"/>
    <col min="8" max="8" width="11.42578125" customWidth="1"/>
  </cols>
  <sheetData>
    <row r="1" spans="1:9" x14ac:dyDescent="0.25">
      <c r="A1" s="66" t="s">
        <v>83</v>
      </c>
      <c r="B1" s="67"/>
      <c r="C1" s="67"/>
      <c r="D1" s="67"/>
      <c r="E1" s="68"/>
      <c r="F1" s="68"/>
      <c r="G1" s="68"/>
      <c r="H1" s="68"/>
      <c r="I1" s="9"/>
    </row>
    <row r="2" spans="1:9" x14ac:dyDescent="0.25">
      <c r="A2" s="69" t="s">
        <v>0</v>
      </c>
      <c r="B2" s="70"/>
      <c r="C2" s="70"/>
      <c r="D2" s="70"/>
      <c r="E2" s="70"/>
      <c r="F2" s="70"/>
      <c r="G2" s="71"/>
      <c r="H2" s="9"/>
      <c r="I2" s="9"/>
    </row>
    <row r="3" spans="1:9" ht="22.5" x14ac:dyDescent="0.25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2" t="s">
        <v>6</v>
      </c>
      <c r="G3" s="11" t="s">
        <v>7</v>
      </c>
      <c r="H3" s="11" t="s">
        <v>8</v>
      </c>
      <c r="I3" s="11" t="s">
        <v>9</v>
      </c>
    </row>
    <row r="4" spans="1:9" ht="33.75" x14ac:dyDescent="0.25">
      <c r="A4" s="72" t="s">
        <v>10</v>
      </c>
      <c r="B4" s="64" t="s">
        <v>11</v>
      </c>
      <c r="C4" s="3" t="s">
        <v>12</v>
      </c>
      <c r="D4" s="1">
        <v>5</v>
      </c>
      <c r="E4" s="1" t="s">
        <v>79</v>
      </c>
      <c r="F4" s="13">
        <v>0</v>
      </c>
      <c r="G4" s="14">
        <v>753054</v>
      </c>
      <c r="H4" s="15">
        <f>F4*G4</f>
        <v>0</v>
      </c>
      <c r="I4" s="15">
        <f>H4*1.21</f>
        <v>0</v>
      </c>
    </row>
    <row r="5" spans="1:9" ht="33.75" x14ac:dyDescent="0.25">
      <c r="A5" s="73"/>
      <c r="B5" s="64"/>
      <c r="C5" s="3" t="s">
        <v>13</v>
      </c>
      <c r="D5" s="1">
        <v>3</v>
      </c>
      <c r="E5" s="1" t="s">
        <v>79</v>
      </c>
      <c r="F5" s="13">
        <v>0</v>
      </c>
      <c r="G5" s="14">
        <v>40000</v>
      </c>
      <c r="H5" s="15">
        <f t="shared" ref="H5:H39" si="0">F5*G5</f>
        <v>0</v>
      </c>
      <c r="I5" s="15">
        <f t="shared" ref="I5:I39" si="1">H5*1.21</f>
        <v>0</v>
      </c>
    </row>
    <row r="6" spans="1:9" ht="153" customHeight="1" x14ac:dyDescent="0.25">
      <c r="A6" s="73"/>
      <c r="B6" s="64"/>
      <c r="C6" s="3" t="s">
        <v>14</v>
      </c>
      <c r="D6" s="1">
        <v>5</v>
      </c>
      <c r="E6" s="1" t="s">
        <v>79</v>
      </c>
      <c r="F6" s="13">
        <v>0</v>
      </c>
      <c r="G6" s="14">
        <v>753054</v>
      </c>
      <c r="H6" s="15">
        <f t="shared" si="0"/>
        <v>0</v>
      </c>
      <c r="I6" s="15">
        <f t="shared" si="1"/>
        <v>0</v>
      </c>
    </row>
    <row r="7" spans="1:9" ht="69.75" customHeight="1" x14ac:dyDescent="0.25">
      <c r="A7" s="16" t="s">
        <v>15</v>
      </c>
      <c r="B7" s="64" t="s">
        <v>16</v>
      </c>
      <c r="C7" s="65"/>
      <c r="D7" s="17">
        <v>2</v>
      </c>
      <c r="E7" s="1" t="s">
        <v>79</v>
      </c>
      <c r="F7" s="13">
        <v>0</v>
      </c>
      <c r="G7" s="14">
        <v>753054</v>
      </c>
      <c r="H7" s="15">
        <f t="shared" si="0"/>
        <v>0</v>
      </c>
      <c r="I7" s="15">
        <f t="shared" si="1"/>
        <v>0</v>
      </c>
    </row>
    <row r="8" spans="1:9" ht="61.5" customHeight="1" x14ac:dyDescent="0.25">
      <c r="A8" s="16" t="s">
        <v>17</v>
      </c>
      <c r="B8" s="64" t="s">
        <v>18</v>
      </c>
      <c r="C8" s="65"/>
      <c r="D8" s="17">
        <v>2</v>
      </c>
      <c r="E8" s="1" t="s">
        <v>19</v>
      </c>
      <c r="F8" s="13">
        <v>0</v>
      </c>
      <c r="G8" s="14">
        <v>8400</v>
      </c>
      <c r="H8" s="15">
        <f t="shared" si="0"/>
        <v>0</v>
      </c>
      <c r="I8" s="15">
        <f t="shared" si="1"/>
        <v>0</v>
      </c>
    </row>
    <row r="9" spans="1:9" ht="56.25" x14ac:dyDescent="0.25">
      <c r="A9" s="55" t="s">
        <v>20</v>
      </c>
      <c r="B9" s="64" t="s">
        <v>21</v>
      </c>
      <c r="C9" s="3" t="s">
        <v>22</v>
      </c>
      <c r="D9" s="19">
        <v>1</v>
      </c>
      <c r="E9" s="1" t="s">
        <v>19</v>
      </c>
      <c r="F9" s="13">
        <v>0</v>
      </c>
      <c r="G9" s="14">
        <v>8400</v>
      </c>
      <c r="H9" s="15">
        <f t="shared" si="0"/>
        <v>0</v>
      </c>
      <c r="I9" s="15">
        <f t="shared" si="1"/>
        <v>0</v>
      </c>
    </row>
    <row r="10" spans="1:9" ht="45" x14ac:dyDescent="0.25">
      <c r="A10" s="62"/>
      <c r="B10" s="64"/>
      <c r="C10" s="3" t="s">
        <v>23</v>
      </c>
      <c r="D10" s="19">
        <v>1</v>
      </c>
      <c r="E10" s="1" t="s">
        <v>24</v>
      </c>
      <c r="F10" s="13">
        <v>0</v>
      </c>
      <c r="G10" s="14">
        <v>40</v>
      </c>
      <c r="H10" s="15">
        <f t="shared" si="0"/>
        <v>0</v>
      </c>
      <c r="I10" s="15">
        <f t="shared" si="1"/>
        <v>0</v>
      </c>
    </row>
    <row r="11" spans="1:9" ht="45" x14ac:dyDescent="0.25">
      <c r="A11" s="62"/>
      <c r="B11" s="64"/>
      <c r="C11" s="3" t="s">
        <v>25</v>
      </c>
      <c r="D11" s="19">
        <v>1</v>
      </c>
      <c r="E11" s="1" t="s">
        <v>24</v>
      </c>
      <c r="F11" s="13">
        <v>0</v>
      </c>
      <c r="G11" s="14">
        <v>80</v>
      </c>
      <c r="H11" s="15">
        <f t="shared" si="0"/>
        <v>0</v>
      </c>
      <c r="I11" s="15">
        <f t="shared" si="1"/>
        <v>0</v>
      </c>
    </row>
    <row r="12" spans="1:9" ht="78.75" x14ac:dyDescent="0.25">
      <c r="A12" s="62"/>
      <c r="B12" s="64"/>
      <c r="C12" s="3" t="s">
        <v>26</v>
      </c>
      <c r="D12" s="19">
        <v>1</v>
      </c>
      <c r="E12" s="1" t="s">
        <v>24</v>
      </c>
      <c r="F12" s="13">
        <v>0</v>
      </c>
      <c r="G12" s="14">
        <v>20</v>
      </c>
      <c r="H12" s="15">
        <f t="shared" si="0"/>
        <v>0</v>
      </c>
      <c r="I12" s="15">
        <f t="shared" si="1"/>
        <v>0</v>
      </c>
    </row>
    <row r="13" spans="1:9" ht="78.75" x14ac:dyDescent="0.25">
      <c r="A13" s="62"/>
      <c r="B13" s="64"/>
      <c r="C13" s="3" t="s">
        <v>27</v>
      </c>
      <c r="D13" s="19">
        <v>1</v>
      </c>
      <c r="E13" s="1" t="s">
        <v>24</v>
      </c>
      <c r="F13" s="13">
        <v>0</v>
      </c>
      <c r="G13" s="14">
        <v>60</v>
      </c>
      <c r="H13" s="15">
        <f t="shared" si="0"/>
        <v>0</v>
      </c>
      <c r="I13" s="15">
        <f t="shared" si="1"/>
        <v>0</v>
      </c>
    </row>
    <row r="14" spans="1:9" ht="33.75" x14ac:dyDescent="0.25">
      <c r="A14" s="62"/>
      <c r="B14" s="64"/>
      <c r="C14" s="3" t="s">
        <v>28</v>
      </c>
      <c r="D14" s="19">
        <v>1</v>
      </c>
      <c r="E14" s="1" t="s">
        <v>24</v>
      </c>
      <c r="F14" s="13">
        <v>0</v>
      </c>
      <c r="G14" s="14">
        <v>280</v>
      </c>
      <c r="H14" s="15">
        <f t="shared" si="0"/>
        <v>0</v>
      </c>
      <c r="I14" s="15">
        <f t="shared" si="1"/>
        <v>0</v>
      </c>
    </row>
    <row r="15" spans="1:9" ht="33.75" x14ac:dyDescent="0.25">
      <c r="A15" s="62"/>
      <c r="B15" s="64"/>
      <c r="C15" s="3" t="s">
        <v>29</v>
      </c>
      <c r="D15" s="19">
        <v>1</v>
      </c>
      <c r="E15" s="1" t="s">
        <v>24</v>
      </c>
      <c r="F15" s="13">
        <v>0</v>
      </c>
      <c r="G15" s="14">
        <v>160</v>
      </c>
      <c r="H15" s="15">
        <f t="shared" si="0"/>
        <v>0</v>
      </c>
      <c r="I15" s="15">
        <f t="shared" si="1"/>
        <v>0</v>
      </c>
    </row>
    <row r="16" spans="1:9" ht="45" x14ac:dyDescent="0.25">
      <c r="A16" s="62"/>
      <c r="B16" s="64"/>
      <c r="C16" s="3" t="s">
        <v>30</v>
      </c>
      <c r="D16" s="19">
        <v>1</v>
      </c>
      <c r="E16" s="1" t="s">
        <v>24</v>
      </c>
      <c r="F16" s="13">
        <v>0</v>
      </c>
      <c r="G16" s="14">
        <v>120</v>
      </c>
      <c r="H16" s="15">
        <f t="shared" si="0"/>
        <v>0</v>
      </c>
      <c r="I16" s="15">
        <f t="shared" si="1"/>
        <v>0</v>
      </c>
    </row>
    <row r="17" spans="1:9" ht="56.25" x14ac:dyDescent="0.25">
      <c r="A17" s="63"/>
      <c r="B17" s="64"/>
      <c r="C17" s="3" t="s">
        <v>31</v>
      </c>
      <c r="D17" s="19">
        <v>1</v>
      </c>
      <c r="E17" s="1" t="s">
        <v>24</v>
      </c>
      <c r="F17" s="13">
        <v>0</v>
      </c>
      <c r="G17" s="14">
        <v>600</v>
      </c>
      <c r="H17" s="15">
        <f t="shared" si="0"/>
        <v>0</v>
      </c>
      <c r="I17" s="15">
        <f t="shared" si="1"/>
        <v>0</v>
      </c>
    </row>
    <row r="18" spans="1:9" ht="67.5" x14ac:dyDescent="0.25">
      <c r="A18" s="55" t="s">
        <v>32</v>
      </c>
      <c r="B18" s="64" t="s">
        <v>33</v>
      </c>
      <c r="C18" s="3" t="s">
        <v>34</v>
      </c>
      <c r="D18" s="19">
        <v>1</v>
      </c>
      <c r="E18" s="1" t="s">
        <v>24</v>
      </c>
      <c r="F18" s="20">
        <v>0</v>
      </c>
      <c r="G18" s="14">
        <v>200</v>
      </c>
      <c r="H18" s="15">
        <f t="shared" si="0"/>
        <v>0</v>
      </c>
      <c r="I18" s="15">
        <f t="shared" si="1"/>
        <v>0</v>
      </c>
    </row>
    <row r="19" spans="1:9" ht="67.5" x14ac:dyDescent="0.25">
      <c r="A19" s="56"/>
      <c r="B19" s="64"/>
      <c r="C19" s="3" t="s">
        <v>35</v>
      </c>
      <c r="D19" s="19">
        <v>1</v>
      </c>
      <c r="E19" s="1" t="s">
        <v>24</v>
      </c>
      <c r="F19" s="20">
        <v>0</v>
      </c>
      <c r="G19" s="14">
        <v>2000</v>
      </c>
      <c r="H19" s="15">
        <f t="shared" si="0"/>
        <v>0</v>
      </c>
      <c r="I19" s="15">
        <f t="shared" si="1"/>
        <v>0</v>
      </c>
    </row>
    <row r="20" spans="1:9" ht="67.5" x14ac:dyDescent="0.25">
      <c r="A20" s="57"/>
      <c r="B20" s="64"/>
      <c r="C20" s="3" t="s">
        <v>36</v>
      </c>
      <c r="D20" s="19">
        <v>1</v>
      </c>
      <c r="E20" s="1" t="s">
        <v>24</v>
      </c>
      <c r="F20" s="20">
        <v>0</v>
      </c>
      <c r="G20" s="14">
        <v>100</v>
      </c>
      <c r="H20" s="15">
        <f t="shared" si="0"/>
        <v>0</v>
      </c>
      <c r="I20" s="15">
        <f t="shared" si="1"/>
        <v>0</v>
      </c>
    </row>
    <row r="21" spans="1:9" x14ac:dyDescent="0.25">
      <c r="A21" s="55" t="s">
        <v>37</v>
      </c>
      <c r="B21" s="58" t="s">
        <v>86</v>
      </c>
      <c r="C21" s="3" t="s">
        <v>38</v>
      </c>
      <c r="D21" s="17">
        <v>1</v>
      </c>
      <c r="E21" s="1" t="s">
        <v>24</v>
      </c>
      <c r="F21" s="20">
        <v>0</v>
      </c>
      <c r="G21" s="14">
        <v>10</v>
      </c>
      <c r="H21" s="15">
        <f t="shared" si="0"/>
        <v>0</v>
      </c>
      <c r="I21" s="15">
        <f t="shared" si="1"/>
        <v>0</v>
      </c>
    </row>
    <row r="22" spans="1:9" x14ac:dyDescent="0.25">
      <c r="A22" s="56"/>
      <c r="B22" s="58"/>
      <c r="C22" s="3" t="s">
        <v>39</v>
      </c>
      <c r="D22" s="17">
        <v>1</v>
      </c>
      <c r="E22" s="1" t="s">
        <v>24</v>
      </c>
      <c r="F22" s="20">
        <v>0</v>
      </c>
      <c r="G22" s="14">
        <v>10</v>
      </c>
      <c r="H22" s="15">
        <f t="shared" si="0"/>
        <v>0</v>
      </c>
      <c r="I22" s="15">
        <f t="shared" si="1"/>
        <v>0</v>
      </c>
    </row>
    <row r="23" spans="1:9" x14ac:dyDescent="0.25">
      <c r="A23" s="56"/>
      <c r="B23" s="58"/>
      <c r="C23" s="3" t="s">
        <v>40</v>
      </c>
      <c r="D23" s="17">
        <v>1</v>
      </c>
      <c r="E23" s="1" t="s">
        <v>24</v>
      </c>
      <c r="F23" s="20">
        <v>0</v>
      </c>
      <c r="G23" s="14">
        <v>10</v>
      </c>
      <c r="H23" s="15">
        <f t="shared" si="0"/>
        <v>0</v>
      </c>
      <c r="I23" s="15">
        <f t="shared" si="1"/>
        <v>0</v>
      </c>
    </row>
    <row r="24" spans="1:9" x14ac:dyDescent="0.25">
      <c r="A24" s="56"/>
      <c r="B24" s="58"/>
      <c r="C24" s="3" t="s">
        <v>41</v>
      </c>
      <c r="D24" s="21">
        <v>1</v>
      </c>
      <c r="E24" s="1" t="s">
        <v>24</v>
      </c>
      <c r="F24" s="20">
        <v>0</v>
      </c>
      <c r="G24" s="14">
        <v>10</v>
      </c>
      <c r="H24" s="15">
        <f t="shared" si="0"/>
        <v>0</v>
      </c>
      <c r="I24" s="15">
        <f t="shared" si="1"/>
        <v>0</v>
      </c>
    </row>
    <row r="25" spans="1:9" x14ac:dyDescent="0.25">
      <c r="A25" s="56"/>
      <c r="B25" s="58"/>
      <c r="C25" s="3" t="s">
        <v>42</v>
      </c>
      <c r="D25" s="19">
        <v>1</v>
      </c>
      <c r="E25" s="1" t="s">
        <v>24</v>
      </c>
      <c r="F25" s="20">
        <v>0</v>
      </c>
      <c r="G25" s="14">
        <v>10</v>
      </c>
      <c r="H25" s="15">
        <f t="shared" si="0"/>
        <v>0</v>
      </c>
      <c r="I25" s="15">
        <f t="shared" si="1"/>
        <v>0</v>
      </c>
    </row>
    <row r="26" spans="1:9" x14ac:dyDescent="0.25">
      <c r="A26" s="56"/>
      <c r="B26" s="58"/>
      <c r="C26" s="3" t="s">
        <v>43</v>
      </c>
      <c r="D26" s="19">
        <v>1</v>
      </c>
      <c r="E26" s="1" t="s">
        <v>24</v>
      </c>
      <c r="F26" s="20">
        <v>0</v>
      </c>
      <c r="G26" s="14">
        <v>10</v>
      </c>
      <c r="H26" s="15">
        <f t="shared" si="0"/>
        <v>0</v>
      </c>
      <c r="I26" s="15">
        <f t="shared" si="1"/>
        <v>0</v>
      </c>
    </row>
    <row r="27" spans="1:9" x14ac:dyDescent="0.25">
      <c r="A27" s="57"/>
      <c r="B27" s="58"/>
      <c r="C27" s="3" t="s">
        <v>44</v>
      </c>
      <c r="D27" s="19">
        <v>1</v>
      </c>
      <c r="E27" s="1" t="s">
        <v>24</v>
      </c>
      <c r="F27" s="20">
        <v>0</v>
      </c>
      <c r="G27" s="14">
        <v>10</v>
      </c>
      <c r="H27" s="15">
        <f t="shared" si="0"/>
        <v>0</v>
      </c>
      <c r="I27" s="15">
        <f t="shared" si="1"/>
        <v>0</v>
      </c>
    </row>
    <row r="28" spans="1:9" x14ac:dyDescent="0.25">
      <c r="A28" s="55" t="s">
        <v>45</v>
      </c>
      <c r="B28" s="58" t="s">
        <v>87</v>
      </c>
      <c r="C28" s="3" t="s">
        <v>38</v>
      </c>
      <c r="D28" s="19">
        <v>1</v>
      </c>
      <c r="E28" s="1" t="s">
        <v>24</v>
      </c>
      <c r="F28" s="20">
        <v>0</v>
      </c>
      <c r="G28" s="14">
        <v>50</v>
      </c>
      <c r="H28" s="15">
        <f t="shared" si="0"/>
        <v>0</v>
      </c>
      <c r="I28" s="15">
        <f t="shared" si="1"/>
        <v>0</v>
      </c>
    </row>
    <row r="29" spans="1:9" x14ac:dyDescent="0.25">
      <c r="A29" s="56"/>
      <c r="B29" s="58"/>
      <c r="C29" s="3" t="s">
        <v>39</v>
      </c>
      <c r="D29" s="19">
        <v>1</v>
      </c>
      <c r="E29" s="1" t="s">
        <v>24</v>
      </c>
      <c r="F29" s="20">
        <v>0</v>
      </c>
      <c r="G29" s="14">
        <v>50</v>
      </c>
      <c r="H29" s="15">
        <f t="shared" si="0"/>
        <v>0</v>
      </c>
      <c r="I29" s="15">
        <f t="shared" si="1"/>
        <v>0</v>
      </c>
    </row>
    <row r="30" spans="1:9" x14ac:dyDescent="0.25">
      <c r="A30" s="56"/>
      <c r="B30" s="58"/>
      <c r="C30" s="3" t="s">
        <v>40</v>
      </c>
      <c r="D30" s="19">
        <v>1</v>
      </c>
      <c r="E30" s="1" t="s">
        <v>24</v>
      </c>
      <c r="F30" s="20">
        <v>0</v>
      </c>
      <c r="G30" s="14">
        <v>50</v>
      </c>
      <c r="H30" s="15">
        <f t="shared" si="0"/>
        <v>0</v>
      </c>
      <c r="I30" s="15">
        <f t="shared" si="1"/>
        <v>0</v>
      </c>
    </row>
    <row r="31" spans="1:9" x14ac:dyDescent="0.25">
      <c r="A31" s="56"/>
      <c r="B31" s="58"/>
      <c r="C31" s="3" t="s">
        <v>41</v>
      </c>
      <c r="D31" s="19">
        <v>1</v>
      </c>
      <c r="E31" s="1" t="s">
        <v>24</v>
      </c>
      <c r="F31" s="20">
        <v>0</v>
      </c>
      <c r="G31" s="14">
        <v>50</v>
      </c>
      <c r="H31" s="15">
        <f t="shared" si="0"/>
        <v>0</v>
      </c>
      <c r="I31" s="15">
        <f t="shared" si="1"/>
        <v>0</v>
      </c>
    </row>
    <row r="32" spans="1:9" x14ac:dyDescent="0.25">
      <c r="A32" s="56"/>
      <c r="B32" s="58"/>
      <c r="C32" s="3" t="s">
        <v>42</v>
      </c>
      <c r="D32" s="19">
        <v>1</v>
      </c>
      <c r="E32" s="1" t="s">
        <v>24</v>
      </c>
      <c r="F32" s="20">
        <v>0</v>
      </c>
      <c r="G32" s="14">
        <v>50</v>
      </c>
      <c r="H32" s="15">
        <f t="shared" si="0"/>
        <v>0</v>
      </c>
      <c r="I32" s="15">
        <f t="shared" si="1"/>
        <v>0</v>
      </c>
    </row>
    <row r="33" spans="1:9" x14ac:dyDescent="0.25">
      <c r="A33" s="56"/>
      <c r="B33" s="58"/>
      <c r="C33" s="3" t="s">
        <v>43</v>
      </c>
      <c r="D33" s="19">
        <v>1</v>
      </c>
      <c r="E33" s="1" t="s">
        <v>24</v>
      </c>
      <c r="F33" s="20">
        <v>0</v>
      </c>
      <c r="G33" s="14">
        <v>50</v>
      </c>
      <c r="H33" s="15">
        <f t="shared" si="0"/>
        <v>0</v>
      </c>
      <c r="I33" s="15">
        <f t="shared" si="1"/>
        <v>0</v>
      </c>
    </row>
    <row r="34" spans="1:9" x14ac:dyDescent="0.25">
      <c r="A34" s="57"/>
      <c r="B34" s="58"/>
      <c r="C34" s="3" t="s">
        <v>44</v>
      </c>
      <c r="D34" s="1">
        <v>1</v>
      </c>
      <c r="E34" s="1" t="s">
        <v>24</v>
      </c>
      <c r="F34" s="20">
        <v>0</v>
      </c>
      <c r="G34" s="14">
        <v>50</v>
      </c>
      <c r="H34" s="15">
        <f t="shared" si="0"/>
        <v>0</v>
      </c>
      <c r="I34" s="15">
        <f t="shared" si="1"/>
        <v>0</v>
      </c>
    </row>
    <row r="35" spans="1:9" ht="33.75" x14ac:dyDescent="0.25">
      <c r="A35" s="18" t="s">
        <v>46</v>
      </c>
      <c r="B35" s="22" t="s">
        <v>47</v>
      </c>
      <c r="C35" s="3"/>
      <c r="D35" s="1">
        <v>1</v>
      </c>
      <c r="E35" s="1" t="s">
        <v>79</v>
      </c>
      <c r="F35" s="20">
        <v>0</v>
      </c>
      <c r="G35" s="14">
        <v>300000</v>
      </c>
      <c r="H35" s="15">
        <f t="shared" si="0"/>
        <v>0</v>
      </c>
      <c r="I35" s="15">
        <f t="shared" si="1"/>
        <v>0</v>
      </c>
    </row>
    <row r="36" spans="1:9" ht="45" x14ac:dyDescent="0.25">
      <c r="A36" s="2" t="s">
        <v>48</v>
      </c>
      <c r="B36" s="3" t="s">
        <v>49</v>
      </c>
      <c r="C36" s="3"/>
      <c r="D36" s="1">
        <v>1</v>
      </c>
      <c r="E36" s="1" t="s">
        <v>50</v>
      </c>
      <c r="F36" s="20">
        <v>0</v>
      </c>
      <c r="G36" s="23">
        <v>200</v>
      </c>
      <c r="H36" s="15">
        <f t="shared" si="0"/>
        <v>0</v>
      </c>
      <c r="I36" s="15">
        <f t="shared" si="1"/>
        <v>0</v>
      </c>
    </row>
    <row r="37" spans="1:9" ht="22.5" x14ac:dyDescent="0.25">
      <c r="A37" s="2" t="s">
        <v>51</v>
      </c>
      <c r="B37" s="3" t="s">
        <v>52</v>
      </c>
      <c r="C37" s="3"/>
      <c r="D37" s="1">
        <v>1</v>
      </c>
      <c r="E37" s="1" t="s">
        <v>53</v>
      </c>
      <c r="F37" s="20">
        <v>0</v>
      </c>
      <c r="G37" s="23">
        <v>1000</v>
      </c>
      <c r="H37" s="15">
        <f t="shared" si="0"/>
        <v>0</v>
      </c>
      <c r="I37" s="15">
        <f t="shared" si="1"/>
        <v>0</v>
      </c>
    </row>
    <row r="38" spans="1:9" ht="33.75" x14ac:dyDescent="0.25">
      <c r="A38" s="2" t="s">
        <v>54</v>
      </c>
      <c r="B38" s="3" t="s">
        <v>55</v>
      </c>
      <c r="C38" s="3"/>
      <c r="D38" s="1">
        <v>1</v>
      </c>
      <c r="E38" s="1" t="s">
        <v>56</v>
      </c>
      <c r="F38" s="20">
        <v>0</v>
      </c>
      <c r="G38" s="23">
        <v>300</v>
      </c>
      <c r="H38" s="15">
        <f t="shared" si="0"/>
        <v>0</v>
      </c>
      <c r="I38" s="15">
        <f t="shared" si="1"/>
        <v>0</v>
      </c>
    </row>
    <row r="39" spans="1:9" ht="45" x14ac:dyDescent="0.25">
      <c r="A39" s="2" t="s">
        <v>57</v>
      </c>
      <c r="B39" s="3" t="s">
        <v>58</v>
      </c>
      <c r="C39" s="3"/>
      <c r="D39" s="1">
        <v>1</v>
      </c>
      <c r="E39" s="1" t="s">
        <v>24</v>
      </c>
      <c r="F39" s="20">
        <v>0</v>
      </c>
      <c r="G39" s="23">
        <v>500</v>
      </c>
      <c r="H39" s="15">
        <f t="shared" si="0"/>
        <v>0</v>
      </c>
      <c r="I39" s="15">
        <f t="shared" si="1"/>
        <v>0</v>
      </c>
    </row>
    <row r="40" spans="1:9" x14ac:dyDescent="0.25">
      <c r="A40" s="16"/>
      <c r="B40" s="4" t="s">
        <v>59</v>
      </c>
      <c r="C40" s="4"/>
      <c r="D40" s="5"/>
      <c r="E40" s="5"/>
      <c r="F40" s="6"/>
      <c r="G40" s="7"/>
      <c r="H40" s="8">
        <f>SUM(H4:H39)</f>
        <v>0</v>
      </c>
      <c r="I40" s="8">
        <f>SUM(I4:I39)</f>
        <v>0</v>
      </c>
    </row>
    <row r="41" spans="1:9" ht="38.25" customHeight="1" x14ac:dyDescent="0.25">
      <c r="A41" s="59" t="s">
        <v>60</v>
      </c>
      <c r="B41" s="60"/>
      <c r="C41" s="61"/>
      <c r="D41" s="61"/>
      <c r="E41" s="61"/>
      <c r="F41" s="61"/>
      <c r="G41" s="24"/>
      <c r="H41" s="25"/>
      <c r="I41" s="25"/>
    </row>
    <row r="42" spans="1:9" x14ac:dyDescent="0.25">
      <c r="A42" s="26"/>
      <c r="B42" s="26"/>
      <c r="C42" s="26"/>
      <c r="D42" s="26"/>
      <c r="E42" s="26"/>
      <c r="F42" s="26"/>
    </row>
    <row r="43" spans="1:9" x14ac:dyDescent="0.25">
      <c r="A43" s="27" t="s">
        <v>84</v>
      </c>
      <c r="B43" s="28"/>
      <c r="C43" s="28"/>
      <c r="D43" s="28"/>
      <c r="E43" s="29"/>
      <c r="F43" s="30"/>
    </row>
    <row r="44" spans="1:9" ht="23.25" x14ac:dyDescent="0.25">
      <c r="A44" s="31" t="s">
        <v>61</v>
      </c>
      <c r="B44" s="32" t="s">
        <v>5</v>
      </c>
      <c r="C44" s="32" t="s">
        <v>78</v>
      </c>
      <c r="D44" s="32" t="s">
        <v>62</v>
      </c>
      <c r="E44" s="33" t="s">
        <v>8</v>
      </c>
      <c r="F44" s="32" t="s">
        <v>9</v>
      </c>
    </row>
    <row r="45" spans="1:9" ht="112.5" x14ac:dyDescent="0.25">
      <c r="A45" s="34" t="s">
        <v>64</v>
      </c>
      <c r="B45" s="35" t="s">
        <v>24</v>
      </c>
      <c r="C45" s="36">
        <v>0</v>
      </c>
      <c r="D45" s="35">
        <v>500</v>
      </c>
      <c r="E45" s="37">
        <f>C45*D45</f>
        <v>0</v>
      </c>
      <c r="F45" s="38">
        <f t="shared" ref="F45:F55" si="2">E45*1.21</f>
        <v>0</v>
      </c>
    </row>
    <row r="46" spans="1:9" ht="146.25" x14ac:dyDescent="0.25">
      <c r="A46" s="34" t="s">
        <v>65</v>
      </c>
      <c r="B46" s="35" t="s">
        <v>24</v>
      </c>
      <c r="C46" s="36">
        <v>0</v>
      </c>
      <c r="D46" s="35">
        <v>100</v>
      </c>
      <c r="E46" s="37">
        <f t="shared" ref="E46:E55" si="3">C46*D46</f>
        <v>0</v>
      </c>
      <c r="F46" s="38">
        <f t="shared" si="2"/>
        <v>0</v>
      </c>
    </row>
    <row r="47" spans="1:9" ht="146.25" x14ac:dyDescent="0.25">
      <c r="A47" s="34" t="s">
        <v>66</v>
      </c>
      <c r="B47" s="35" t="s">
        <v>63</v>
      </c>
      <c r="C47" s="36">
        <v>0</v>
      </c>
      <c r="D47" s="35">
        <v>20</v>
      </c>
      <c r="E47" s="37">
        <f t="shared" si="3"/>
        <v>0</v>
      </c>
      <c r="F47" s="38">
        <f t="shared" si="2"/>
        <v>0</v>
      </c>
    </row>
    <row r="48" spans="1:9" ht="123.75" x14ac:dyDescent="0.25">
      <c r="A48" s="34" t="s">
        <v>67</v>
      </c>
      <c r="B48" s="35" t="s">
        <v>19</v>
      </c>
      <c r="C48" s="36">
        <v>0</v>
      </c>
      <c r="D48" s="35">
        <v>10000</v>
      </c>
      <c r="E48" s="37">
        <f t="shared" si="3"/>
        <v>0</v>
      </c>
      <c r="F48" s="38">
        <f t="shared" si="2"/>
        <v>0</v>
      </c>
    </row>
    <row r="49" spans="1:9" ht="57" thickBot="1" x14ac:dyDescent="0.3">
      <c r="A49" s="39" t="s">
        <v>85</v>
      </c>
      <c r="B49" s="35" t="s">
        <v>68</v>
      </c>
      <c r="C49" s="36">
        <v>0</v>
      </c>
      <c r="D49" s="35">
        <v>100</v>
      </c>
      <c r="E49" s="37">
        <f t="shared" si="3"/>
        <v>0</v>
      </c>
      <c r="F49" s="38">
        <f t="shared" si="2"/>
        <v>0</v>
      </c>
    </row>
    <row r="50" spans="1:9" ht="33.75" x14ac:dyDescent="0.25">
      <c r="A50" s="34" t="s">
        <v>69</v>
      </c>
      <c r="B50" s="35" t="s">
        <v>24</v>
      </c>
      <c r="C50" s="36">
        <v>0</v>
      </c>
      <c r="D50" s="35">
        <v>1000</v>
      </c>
      <c r="E50" s="37">
        <f t="shared" si="3"/>
        <v>0</v>
      </c>
      <c r="F50" s="38">
        <f t="shared" si="2"/>
        <v>0</v>
      </c>
    </row>
    <row r="51" spans="1:9" ht="180" x14ac:dyDescent="0.25">
      <c r="A51" s="34" t="s">
        <v>70</v>
      </c>
      <c r="B51" s="35" t="s">
        <v>63</v>
      </c>
      <c r="C51" s="36">
        <v>0</v>
      </c>
      <c r="D51" s="35">
        <v>1000</v>
      </c>
      <c r="E51" s="37">
        <f t="shared" si="3"/>
        <v>0</v>
      </c>
      <c r="F51" s="38">
        <f t="shared" si="2"/>
        <v>0</v>
      </c>
    </row>
    <row r="52" spans="1:9" ht="123.75" x14ac:dyDescent="0.25">
      <c r="A52" s="34" t="s">
        <v>71</v>
      </c>
      <c r="B52" s="35" t="s">
        <v>19</v>
      </c>
      <c r="C52" s="36">
        <v>0</v>
      </c>
      <c r="D52" s="35">
        <v>1000</v>
      </c>
      <c r="E52" s="37">
        <f t="shared" si="3"/>
        <v>0</v>
      </c>
      <c r="F52" s="38">
        <f t="shared" si="2"/>
        <v>0</v>
      </c>
    </row>
    <row r="53" spans="1:9" ht="101.25" x14ac:dyDescent="0.25">
      <c r="A53" s="34" t="s">
        <v>72</v>
      </c>
      <c r="B53" s="35" t="s">
        <v>24</v>
      </c>
      <c r="C53" s="36">
        <v>0</v>
      </c>
      <c r="D53" s="35">
        <v>1000</v>
      </c>
      <c r="E53" s="37">
        <f t="shared" si="3"/>
        <v>0</v>
      </c>
      <c r="F53" s="38">
        <f t="shared" si="2"/>
        <v>0</v>
      </c>
    </row>
    <row r="54" spans="1:9" ht="112.5" x14ac:dyDescent="0.25">
      <c r="A54" s="34" t="s">
        <v>73</v>
      </c>
      <c r="B54" s="35" t="s">
        <v>24</v>
      </c>
      <c r="C54" s="36">
        <v>0</v>
      </c>
      <c r="D54" s="35">
        <v>500</v>
      </c>
      <c r="E54" s="37">
        <f t="shared" si="3"/>
        <v>0</v>
      </c>
      <c r="F54" s="38">
        <f t="shared" si="2"/>
        <v>0</v>
      </c>
    </row>
    <row r="55" spans="1:9" ht="113.25" thickBot="1" x14ac:dyDescent="0.3">
      <c r="A55" s="39" t="s">
        <v>74</v>
      </c>
      <c r="B55" s="35" t="s">
        <v>24</v>
      </c>
      <c r="C55" s="36">
        <v>0</v>
      </c>
      <c r="D55" s="35">
        <v>500</v>
      </c>
      <c r="E55" s="37">
        <f t="shared" si="3"/>
        <v>0</v>
      </c>
      <c r="F55" s="38">
        <f t="shared" si="2"/>
        <v>0</v>
      </c>
    </row>
    <row r="56" spans="1:9" ht="18" customHeight="1" x14ac:dyDescent="0.25">
      <c r="A56" s="53" t="s">
        <v>75</v>
      </c>
      <c r="B56" s="54"/>
      <c r="C56" s="54"/>
      <c r="D56" s="54"/>
      <c r="E56" s="54"/>
      <c r="F56" s="54"/>
      <c r="G56" s="54"/>
      <c r="H56" s="54"/>
      <c r="I56" s="54"/>
    </row>
    <row r="57" spans="1:9" x14ac:dyDescent="0.25">
      <c r="A57" s="40" t="s">
        <v>38</v>
      </c>
      <c r="B57" s="35" t="s">
        <v>24</v>
      </c>
      <c r="C57" s="36">
        <v>0</v>
      </c>
      <c r="D57" s="35">
        <v>10</v>
      </c>
      <c r="E57" s="37">
        <f>C57*D57</f>
        <v>0</v>
      </c>
      <c r="F57" s="38">
        <f>E57*1.21</f>
        <v>0</v>
      </c>
    </row>
    <row r="58" spans="1:9" x14ac:dyDescent="0.25">
      <c r="A58" s="41" t="s">
        <v>39</v>
      </c>
      <c r="B58" s="35" t="s">
        <v>24</v>
      </c>
      <c r="C58" s="36">
        <v>0</v>
      </c>
      <c r="D58" s="35">
        <v>10</v>
      </c>
      <c r="E58" s="37">
        <f t="shared" ref="E58:E63" si="4">C58*D58</f>
        <v>0</v>
      </c>
      <c r="F58" s="38">
        <f t="shared" ref="F58:F63" si="5">E58*1.21</f>
        <v>0</v>
      </c>
    </row>
    <row r="59" spans="1:9" x14ac:dyDescent="0.25">
      <c r="A59" s="41" t="s">
        <v>40</v>
      </c>
      <c r="B59" s="35" t="s">
        <v>24</v>
      </c>
      <c r="C59" s="36">
        <v>0</v>
      </c>
      <c r="D59" s="35">
        <v>10</v>
      </c>
      <c r="E59" s="37">
        <f t="shared" si="4"/>
        <v>0</v>
      </c>
      <c r="F59" s="38">
        <f t="shared" si="5"/>
        <v>0</v>
      </c>
    </row>
    <row r="60" spans="1:9" x14ac:dyDescent="0.25">
      <c r="A60" s="40" t="s">
        <v>41</v>
      </c>
      <c r="B60" s="35" t="s">
        <v>24</v>
      </c>
      <c r="C60" s="36">
        <v>0</v>
      </c>
      <c r="D60" s="35">
        <v>10</v>
      </c>
      <c r="E60" s="37">
        <f t="shared" si="4"/>
        <v>0</v>
      </c>
      <c r="F60" s="38">
        <f t="shared" si="5"/>
        <v>0</v>
      </c>
    </row>
    <row r="61" spans="1:9" x14ac:dyDescent="0.25">
      <c r="A61" s="40" t="s">
        <v>42</v>
      </c>
      <c r="B61" s="35" t="s">
        <v>24</v>
      </c>
      <c r="C61" s="36">
        <v>0</v>
      </c>
      <c r="D61" s="35">
        <v>10</v>
      </c>
      <c r="E61" s="37">
        <f t="shared" si="4"/>
        <v>0</v>
      </c>
      <c r="F61" s="38">
        <f t="shared" si="5"/>
        <v>0</v>
      </c>
    </row>
    <row r="62" spans="1:9" x14ac:dyDescent="0.25">
      <c r="A62" s="40" t="s">
        <v>76</v>
      </c>
      <c r="B62" s="35" t="s">
        <v>24</v>
      </c>
      <c r="C62" s="36">
        <v>0</v>
      </c>
      <c r="D62" s="35">
        <v>10</v>
      </c>
      <c r="E62" s="37">
        <f t="shared" si="4"/>
        <v>0</v>
      </c>
      <c r="F62" s="38">
        <f t="shared" si="5"/>
        <v>0</v>
      </c>
    </row>
    <row r="63" spans="1:9" x14ac:dyDescent="0.25">
      <c r="A63" s="40" t="s">
        <v>44</v>
      </c>
      <c r="B63" s="35" t="s">
        <v>24</v>
      </c>
      <c r="C63" s="36">
        <v>0</v>
      </c>
      <c r="D63" s="35">
        <v>10</v>
      </c>
      <c r="E63" s="37">
        <f t="shared" si="4"/>
        <v>0</v>
      </c>
      <c r="F63" s="38">
        <f t="shared" si="5"/>
        <v>0</v>
      </c>
    </row>
    <row r="64" spans="1:9" x14ac:dyDescent="0.25">
      <c r="A64" s="52" t="s">
        <v>77</v>
      </c>
      <c r="B64" s="52"/>
      <c r="C64" s="42"/>
      <c r="D64" s="42"/>
      <c r="E64" s="43">
        <f>SUM(E45:E63)</f>
        <v>0</v>
      </c>
      <c r="F64" s="43">
        <f>SUM(F45:F63)</f>
        <v>0</v>
      </c>
    </row>
    <row r="65" spans="1:6" ht="15.75" thickBot="1" x14ac:dyDescent="0.3"/>
    <row r="66" spans="1:6" ht="15.75" thickBot="1" x14ac:dyDescent="0.3">
      <c r="A66" s="44" t="s">
        <v>80</v>
      </c>
      <c r="B66" s="47"/>
      <c r="C66" s="47"/>
      <c r="D66" s="47"/>
      <c r="E66" s="47"/>
      <c r="F66" s="48"/>
    </row>
    <row r="67" spans="1:6" ht="15.75" thickBot="1" x14ac:dyDescent="0.3">
      <c r="A67" s="49"/>
      <c r="B67" s="50"/>
      <c r="C67" s="50"/>
      <c r="D67" s="50"/>
      <c r="E67" s="45">
        <f>E64+H40</f>
        <v>0</v>
      </c>
      <c r="F67" s="46">
        <f>F64+I40</f>
        <v>0</v>
      </c>
    </row>
    <row r="68" spans="1:6" ht="15.75" thickBot="1" x14ac:dyDescent="0.3">
      <c r="A68" s="49"/>
      <c r="B68" s="50"/>
      <c r="C68" s="50"/>
      <c r="D68" s="50"/>
      <c r="E68" s="50" t="s">
        <v>81</v>
      </c>
      <c r="F68" s="51" t="s">
        <v>82</v>
      </c>
    </row>
  </sheetData>
  <mergeCells count="17">
    <mergeCell ref="B8:C8"/>
    <mergeCell ref="A1:H1"/>
    <mergeCell ref="A2:G2"/>
    <mergeCell ref="A4:A6"/>
    <mergeCell ref="B4:B6"/>
    <mergeCell ref="B7:C7"/>
    <mergeCell ref="A9:A17"/>
    <mergeCell ref="B9:B17"/>
    <mergeCell ref="A18:A20"/>
    <mergeCell ref="B18:B20"/>
    <mergeCell ref="A21:A27"/>
    <mergeCell ref="B21:B27"/>
    <mergeCell ref="A64:B64"/>
    <mergeCell ref="A56:I56"/>
    <mergeCell ref="A28:A34"/>
    <mergeCell ref="B28:B34"/>
    <mergeCell ref="A41:F4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Motal</dc:creator>
  <cp:lastModifiedBy>Tomáš Motal</cp:lastModifiedBy>
  <cp:lastPrinted>2025-09-02T09:06:54Z</cp:lastPrinted>
  <dcterms:created xsi:type="dcterms:W3CDTF">2025-09-02T09:05:10Z</dcterms:created>
  <dcterms:modified xsi:type="dcterms:W3CDTF">2025-09-02T12:21:13Z</dcterms:modified>
</cp:coreProperties>
</file>