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https://ostrovcz.sharepoint.com/OMIS/DokumentyInterni/OMIS/EZAK/2025/2525 Köh - Rekonstrukce SV a TUV Hlavní 794-800 - stavba/Nová složka/"/>
    </mc:Choice>
  </mc:AlternateContent>
  <xr:revisionPtr revIDLastSave="189" documentId="13_ncr:1_{D8D7C72D-DA7C-4AA9-8897-41681D0CED3C}" xr6:coauthVersionLast="47" xr6:coauthVersionMax="47" xr10:uidLastSave="{D8514F3E-03B6-419E-9F69-5E7873935537}"/>
  <bookViews>
    <workbookView xWindow="0" yWindow="855" windowWidth="29010" windowHeight="12960" xr2:uid="{00000000-000D-0000-FFFF-FFFF00000000}"/>
  </bookViews>
  <sheets>
    <sheet name="Rekapitulace stavby" sheetId="1" r:id="rId1"/>
  </sheets>
  <definedNames>
    <definedName name="_xlnm.Print_Titles" localSheetId="0">'Rekapitulace stavby'!$54:$54</definedName>
    <definedName name="_xlnm.Print_Area" localSheetId="0">'Rekapitulace stavby'!$D$4:$AO$36,'Rekapitulace stavby'!$C$44:$AQ$63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63" i="1" l="1"/>
  <c r="AN62" i="1"/>
  <c r="AN61" i="1"/>
  <c r="AN60" i="1"/>
  <c r="AN59" i="1"/>
  <c r="AN58" i="1"/>
  <c r="AN57" i="1"/>
  <c r="AG56" i="1"/>
  <c r="AN56" i="1" l="1"/>
  <c r="W30" i="1"/>
  <c r="AK30" i="1" s="1"/>
  <c r="L52" i="1" l="1"/>
  <c r="AM52" i="1"/>
  <c r="AM51" i="1"/>
  <c r="L51" i="1"/>
  <c r="L49" i="1"/>
  <c r="W31" i="1" l="1"/>
  <c r="W32" i="1"/>
  <c r="W33" i="1"/>
  <c r="AK26" i="1" l="1"/>
  <c r="AK35" i="1" s="1"/>
</calcChain>
</file>

<file path=xl/sharedStrings.xml><?xml version="1.0" encoding="utf-8"?>
<sst xmlns="http://schemas.openxmlformats.org/spreadsheetml/2006/main" count="129" uniqueCount="75">
  <si>
    <t>Export Komplet</t>
  </si>
  <si>
    <t>False</t>
  </si>
  <si>
    <t>{a5b72cbf-5a8f-43c6-a375-679436c12fc2}</t>
  </si>
  <si>
    <t>0,01</t>
  </si>
  <si>
    <t>21</t>
  </si>
  <si>
    <t>15</t>
  </si>
  <si>
    <t>REKAPITULACE STAVBY</t>
  </si>
  <si>
    <t>0,001</t>
  </si>
  <si>
    <t>Kód:</t>
  </si>
  <si>
    <t>Stavba:</t>
  </si>
  <si>
    <t>Ostrov - rekonstrukce ležaté SV a TUV v bytových domech města, ul. Hlavní třída čp. 794-800.</t>
  </si>
  <si>
    <t>KSO:</t>
  </si>
  <si>
    <t/>
  </si>
  <si>
    <t>CC-CZ:</t>
  </si>
  <si>
    <t>Místo:</t>
  </si>
  <si>
    <t>Jáchymovská 1, Ostrov 363 01</t>
  </si>
  <si>
    <t>Datum:</t>
  </si>
  <si>
    <t>…………. 2025</t>
  </si>
  <si>
    <t>Zadavatel:</t>
  </si>
  <si>
    <t>IČ:</t>
  </si>
  <si>
    <t>00254843</t>
  </si>
  <si>
    <t>Město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</si>
  <si>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</si>
  <si>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</si>
  <si>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</si>
  <si>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</si>
  <si>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</si>
  <si>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</si>
  <si>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</si>
  <si>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</si>
  <si>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</si>
  <si>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</si>
  <si>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</si>
  <si>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</si>
  <si>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</si>
  <si>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</si>
  <si>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</si>
  <si>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</si>
  <si>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</si>
  <si>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</si>
  <si>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</si>
  <si>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</si>
  <si>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</si>
  <si>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</si>
  <si>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</si>
  <si>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</si>
  <si>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</si>
  <si>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</si>
  <si>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</si>
  <si>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</si>
  <si>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</si>
  <si>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</si>
  <si>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</si>
  <si>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</si>
  <si>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</si>
  <si>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</si>
  <si>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</si>
  <si>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1.</t>
  </si>
  <si>
    <t>ul. Hlavní třída            čp. 794</t>
  </si>
  <si>
    <t xml:space="preserve">Stavební práce </t>
  </si>
  <si>
    <t>STA</t>
  </si>
  <si>
    <t>1</t>
  </si>
  <si>
    <t>{5b80eced-d0e5-4c9c-b275-4c805ad97052}</t>
  </si>
  <si>
    <t>2.</t>
  </si>
  <si>
    <t>ul. Hlavní třída            čp. 795</t>
  </si>
  <si>
    <t>3.</t>
  </si>
  <si>
    <t>ul. Hlavní třída            čp. 796</t>
  </si>
  <si>
    <t xml:space="preserve">4. </t>
  </si>
  <si>
    <t>ul. Hlavní třída            čp. 797</t>
  </si>
  <si>
    <t>5.</t>
  </si>
  <si>
    <t>ul. Hlavní třída            čp. 798</t>
  </si>
  <si>
    <t>6.</t>
  </si>
  <si>
    <t>ul. Hlavní třída            čp. 799</t>
  </si>
  <si>
    <t>7.</t>
  </si>
  <si>
    <t>ul. Hlavní třída            čp. 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</si>
</sst>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u/>
      <sz val="11"/>
      <color theme="10"/>
      <name val="Calibri"/>
      <family val="2"/>
      <charset val="238"/>
      <scheme val="minor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0" fillId="2" borderId="7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13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13" xfId="0" applyBorder="1"/>
    <xf numFmtId="0" fontId="1" fillId="0" borderId="13" xfId="0" applyFont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0" fillId="0" borderId="19" xfId="0" applyBorder="1" applyAlignment="1">
      <alignment vertical="center"/>
    </xf>
    <xf numFmtId="0" fontId="1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2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13" xfId="0" applyFont="1" applyBorder="1" applyAlignment="1">
      <alignment vertical="top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5" fontId="2" fillId="4" borderId="0" xfId="0" applyNumberFormat="1" applyFont="1" applyFill="1" applyAlignment="1">
      <alignment horizontal="left" vertical="center"/>
    </xf>
    <xf numFmtId="4" fontId="11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4" fontId="11" fillId="0" borderId="13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64"/>
  <sheetViews>
    <sheetView showGridLines="0" tabSelected="1" topLeftCell="A21" workbookViewId="0">
      <selection activeCell="AG58" sqref="AG58:AM5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7" width="3.83203125" customWidth="1"/>
    <col min="8" max="8" width="6.33203125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56" max="76" width="9.33203125" hidden="1"/>
  </cols>
  <sheetData>
    <row r="1" spans="1:59" x14ac:dyDescent="0.2">
      <c r="A1" s="7" t="s">
        <v>0</v>
      </c>
      <c r="BE1" s="7" t="s">
        <v>1</v>
      </c>
      <c r="BF1" s="7" t="s">
        <v>1</v>
      </c>
      <c r="BG1" s="7" t="s">
        <v>2</v>
      </c>
    </row>
    <row r="2" spans="1:59" ht="36.950000000000003" customHeight="1" x14ac:dyDescent="0.2">
      <c r="BD2" s="8" t="s">
        <v>3</v>
      </c>
      <c r="BE2" s="8" t="s">
        <v>4</v>
      </c>
    </row>
    <row r="3" spans="1:59" ht="6.95" customHeight="1" x14ac:dyDescent="0.2">
      <c r="B3" s="52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4"/>
      <c r="AQ3" s="9"/>
      <c r="BD3" s="8" t="s">
        <v>3</v>
      </c>
      <c r="BE3" s="8" t="s">
        <v>5</v>
      </c>
    </row>
    <row r="4" spans="1:59" ht="24.95" customHeight="1" x14ac:dyDescent="0.2">
      <c r="B4" s="55"/>
      <c r="D4" s="37" t="s">
        <v>6</v>
      </c>
      <c r="AP4" s="47"/>
      <c r="BD4" s="8" t="s">
        <v>7</v>
      </c>
    </row>
    <row r="5" spans="1:59" ht="12" customHeight="1" x14ac:dyDescent="0.2">
      <c r="B5" s="55"/>
      <c r="D5" s="56" t="s">
        <v>8</v>
      </c>
      <c r="K5" s="81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47"/>
      <c r="BD5" s="8" t="s">
        <v>3</v>
      </c>
    </row>
    <row r="6" spans="1:59" ht="36.950000000000003" customHeight="1" x14ac:dyDescent="0.2">
      <c r="B6" s="55"/>
      <c r="D6" s="58" t="s">
        <v>9</v>
      </c>
      <c r="K6" s="83" t="s">
        <v>10</v>
      </c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47"/>
      <c r="BD6" s="8" t="s">
        <v>3</v>
      </c>
    </row>
    <row r="7" spans="1:59" ht="12" customHeight="1" x14ac:dyDescent="0.2">
      <c r="B7" s="55"/>
      <c r="D7" s="39" t="s">
        <v>11</v>
      </c>
      <c r="K7" s="57" t="s">
        <v>12</v>
      </c>
      <c r="AK7" s="39" t="s">
        <v>13</v>
      </c>
      <c r="AN7" s="57" t="s">
        <v>12</v>
      </c>
      <c r="AP7" s="47"/>
      <c r="BD7" s="8" t="s">
        <v>3</v>
      </c>
    </row>
    <row r="8" spans="1:59" ht="12" customHeight="1" x14ac:dyDescent="0.2">
      <c r="B8" s="55"/>
      <c r="D8" s="39" t="s">
        <v>14</v>
      </c>
      <c r="K8" s="57" t="s">
        <v>15</v>
      </c>
      <c r="AK8" s="39" t="s">
        <v>16</v>
      </c>
      <c r="AN8" s="88" t="s">
        <v>17</v>
      </c>
      <c r="AO8" s="88"/>
      <c r="AP8" s="47"/>
      <c r="BD8" s="8" t="s">
        <v>3</v>
      </c>
    </row>
    <row r="9" spans="1:59" ht="14.45" customHeight="1" x14ac:dyDescent="0.2">
      <c r="B9" s="55"/>
      <c r="AP9" s="47"/>
      <c r="BD9" s="8" t="s">
        <v>3</v>
      </c>
    </row>
    <row r="10" spans="1:59" ht="12" customHeight="1" x14ac:dyDescent="0.2">
      <c r="B10" s="55"/>
      <c r="D10" s="39" t="s">
        <v>18</v>
      </c>
      <c r="K10" s="3"/>
      <c r="L10" s="1"/>
      <c r="M10" s="1"/>
      <c r="N10" s="1"/>
      <c r="O10" s="1"/>
      <c r="AK10" s="39" t="s">
        <v>19</v>
      </c>
      <c r="AN10" s="57" t="s">
        <v>20</v>
      </c>
      <c r="AP10" s="47"/>
      <c r="BD10" s="8" t="s">
        <v>3</v>
      </c>
    </row>
    <row r="11" spans="1:59" ht="18.399999999999999" customHeight="1" x14ac:dyDescent="0.2">
      <c r="B11" s="55"/>
      <c r="E11" s="57" t="s">
        <v>21</v>
      </c>
      <c r="AK11" s="39" t="s">
        <v>22</v>
      </c>
      <c r="AN11" s="57" t="s">
        <v>23</v>
      </c>
      <c r="AP11" s="47"/>
      <c r="BD11" s="8" t="s">
        <v>3</v>
      </c>
    </row>
    <row r="12" spans="1:59" ht="6.95" customHeight="1" x14ac:dyDescent="0.2">
      <c r="B12" s="55"/>
      <c r="AP12" s="47"/>
      <c r="BD12" s="8" t="s">
        <v>3</v>
      </c>
    </row>
    <row r="13" spans="1:59" ht="12" customHeight="1" x14ac:dyDescent="0.2">
      <c r="B13" s="55"/>
      <c r="D13" s="39" t="s">
        <v>24</v>
      </c>
      <c r="AK13" s="39" t="s">
        <v>19</v>
      </c>
      <c r="AN13" s="57" t="s">
        <v>12</v>
      </c>
      <c r="AP13" s="47"/>
      <c r="BD13" s="8" t="s">
        <v>3</v>
      </c>
    </row>
    <row r="14" spans="1:59" ht="12.75" x14ac:dyDescent="0.2">
      <c r="B14" s="55"/>
      <c r="E14" s="57" t="s">
        <v>25</v>
      </c>
      <c r="AK14" s="39" t="s">
        <v>22</v>
      </c>
      <c r="AN14" s="57" t="s">
        <v>12</v>
      </c>
      <c r="AP14" s="47"/>
      <c r="BD14" s="8" t="s">
        <v>3</v>
      </c>
    </row>
    <row r="15" spans="1:59" ht="6.95" customHeight="1" x14ac:dyDescent="0.2">
      <c r="B15" s="55"/>
      <c r="AP15" s="47"/>
      <c r="BD15" s="8" t="s">
        <v>1</v>
      </c>
    </row>
    <row r="16" spans="1:59" ht="12" customHeight="1" x14ac:dyDescent="0.2">
      <c r="B16" s="55"/>
      <c r="D16" s="39" t="s">
        <v>26</v>
      </c>
      <c r="AK16" s="39" t="s">
        <v>19</v>
      </c>
      <c r="AN16" s="57" t="s">
        <v>12</v>
      </c>
      <c r="AP16" s="47"/>
      <c r="BD16" s="8" t="s">
        <v>1</v>
      </c>
    </row>
    <row r="17" spans="2:56" ht="18.399999999999999" customHeight="1" x14ac:dyDescent="0.2">
      <c r="B17" s="55"/>
      <c r="E17" s="57" t="s">
        <v>27</v>
      </c>
      <c r="AK17" s="39" t="s">
        <v>22</v>
      </c>
      <c r="AN17" s="57" t="s">
        <v>12</v>
      </c>
      <c r="AP17" s="47"/>
      <c r="BD17" s="8" t="s">
        <v>28</v>
      </c>
    </row>
    <row r="18" spans="2:56" ht="6.95" customHeight="1" x14ac:dyDescent="0.2">
      <c r="B18" s="55"/>
      <c r="AP18" s="47"/>
      <c r="BD18" s="8" t="s">
        <v>3</v>
      </c>
    </row>
    <row r="19" spans="2:56" ht="12" customHeight="1" x14ac:dyDescent="0.2">
      <c r="B19" s="55"/>
      <c r="D19" s="39" t="s">
        <v>29</v>
      </c>
      <c r="AK19" s="39" t="s">
        <v>19</v>
      </c>
      <c r="AN19" s="57" t="s">
        <v>12</v>
      </c>
      <c r="AP19" s="47"/>
      <c r="BD19" s="8" t="s">
        <v>3</v>
      </c>
    </row>
    <row r="20" spans="2:56" ht="18.399999999999999" customHeight="1" x14ac:dyDescent="0.2">
      <c r="B20" s="55"/>
      <c r="E20" s="57" t="s">
        <v>27</v>
      </c>
      <c r="AK20" s="39" t="s">
        <v>22</v>
      </c>
      <c r="AN20" s="57" t="s">
        <v>12</v>
      </c>
      <c r="AP20" s="47"/>
      <c r="BD20" s="8" t="s">
        <v>28</v>
      </c>
    </row>
    <row r="21" spans="2:56" ht="6.95" customHeight="1" x14ac:dyDescent="0.2">
      <c r="B21" s="55"/>
      <c r="AP21" s="47"/>
    </row>
    <row r="22" spans="2:56" ht="12" customHeight="1" x14ac:dyDescent="0.2">
      <c r="B22" s="55"/>
      <c r="D22" s="39" t="s">
        <v>30</v>
      </c>
      <c r="AP22" s="47"/>
    </row>
    <row r="23" spans="2:56" ht="24" customHeight="1" x14ac:dyDescent="0.2">
      <c r="B23" s="55"/>
      <c r="E23" s="84" t="s">
        <v>31</v>
      </c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P23" s="47"/>
    </row>
    <row r="24" spans="2:56" ht="6.95" customHeight="1" x14ac:dyDescent="0.2">
      <c r="B24" s="55"/>
      <c r="AP24" s="47"/>
    </row>
    <row r="25" spans="2:56" ht="6.95" customHeight="1" x14ac:dyDescent="0.2">
      <c r="B25" s="55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47"/>
    </row>
    <row r="26" spans="2:56" s="1" customFormat="1" ht="25.9" customHeight="1" x14ac:dyDescent="0.2">
      <c r="B26" s="59"/>
      <c r="D26" s="12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85">
        <f>ROUND(AG56,2)</f>
        <v>1</v>
      </c>
      <c r="AL26" s="86"/>
      <c r="AM26" s="86"/>
      <c r="AN26" s="86"/>
      <c r="AO26" s="86"/>
      <c r="AP26" s="38"/>
    </row>
    <row r="27" spans="2:56" s="1" customFormat="1" ht="6.95" customHeight="1" x14ac:dyDescent="0.2">
      <c r="B27" s="59"/>
      <c r="AP27" s="38"/>
    </row>
    <row r="28" spans="2:56" s="1" customFormat="1" ht="12.75" x14ac:dyDescent="0.2">
      <c r="B28" s="59"/>
      <c r="L28" s="87" t="s">
        <v>33</v>
      </c>
      <c r="M28" s="87"/>
      <c r="N28" s="87"/>
      <c r="O28" s="87"/>
      <c r="P28" s="87"/>
      <c r="W28" s="87" t="s">
        <v>34</v>
      </c>
      <c r="X28" s="87"/>
      <c r="Y28" s="87"/>
      <c r="Z28" s="87"/>
      <c r="AA28" s="87"/>
      <c r="AB28" s="87"/>
      <c r="AC28" s="87"/>
      <c r="AD28" s="87"/>
      <c r="AE28" s="87"/>
      <c r="AK28" s="87" t="s">
        <v>35</v>
      </c>
      <c r="AL28" s="87"/>
      <c r="AM28" s="87"/>
      <c r="AN28" s="87"/>
      <c r="AO28" s="87"/>
      <c r="AP28" s="38"/>
    </row>
    <row r="29" spans="2:56" s="2" customFormat="1" ht="14.45" customHeight="1" x14ac:dyDescent="0.2">
      <c r="B29" s="60"/>
      <c r="D29" s="39" t="s">
        <v>36</v>
      </c>
      <c r="F29" s="39" t="s">
        <v>37</v>
      </c>
      <c r="L29" s="69">
        <v>0.21</v>
      </c>
      <c r="M29" s="70"/>
      <c r="N29" s="70"/>
      <c r="O29" s="70"/>
      <c r="P29" s="70"/>
      <c r="W29" s="71">
        <v>0</v>
      </c>
      <c r="X29" s="70"/>
      <c r="Y29" s="70"/>
      <c r="Z29" s="70"/>
      <c r="AA29" s="70"/>
      <c r="AB29" s="70"/>
      <c r="AC29" s="70"/>
      <c r="AD29" s="70"/>
      <c r="AE29" s="70"/>
      <c r="AK29" s="71">
        <v>0</v>
      </c>
      <c r="AL29" s="70"/>
      <c r="AM29" s="70"/>
      <c r="AN29" s="70"/>
      <c r="AO29" s="70"/>
      <c r="AP29" s="48"/>
    </row>
    <row r="30" spans="2:56" s="2" customFormat="1" ht="14.45" customHeight="1" x14ac:dyDescent="0.2">
      <c r="B30" s="60"/>
      <c r="F30" s="39" t="s">
        <v>38</v>
      </c>
      <c r="L30" s="69">
        <v>0.12</v>
      </c>
      <c r="M30" s="70"/>
      <c r="N30" s="70"/>
      <c r="O30" s="70"/>
      <c r="P30" s="70"/>
      <c r="W30" s="71">
        <f>AG56</f>
        <v>1</v>
      </c>
      <c r="X30" s="70"/>
      <c r="Y30" s="70"/>
      <c r="Z30" s="70"/>
      <c r="AA30" s="70"/>
      <c r="AB30" s="70"/>
      <c r="AC30" s="70"/>
      <c r="AD30" s="70"/>
      <c r="AE30" s="70"/>
      <c r="AK30" s="71">
        <f>W30*0.12</f>
        <v>0.12</v>
      </c>
      <c r="AL30" s="70"/>
      <c r="AM30" s="70"/>
      <c r="AN30" s="70"/>
      <c r="AO30" s="70"/>
      <c r="AP30" s="48"/>
    </row>
    <row r="31" spans="2:56" s="2" customFormat="1" ht="14.45" hidden="1" customHeight="1" x14ac:dyDescent="0.2">
      <c r="B31" s="60"/>
      <c r="F31" s="39" t="s">
        <v>39</v>
      </c>
      <c r="L31" s="69">
        <v>0.21</v>
      </c>
      <c r="M31" s="70"/>
      <c r="N31" s="70"/>
      <c r="O31" s="70"/>
      <c r="P31" s="70"/>
      <c r="W31" s="71" t="e">
        <f>ROUND(#REF!, 2)</f>
        <v>#REF!</v>
      </c>
      <c r="X31" s="70"/>
      <c r="Y31" s="70"/>
      <c r="Z31" s="70"/>
      <c r="AA31" s="70"/>
      <c r="AB31" s="70"/>
      <c r="AC31" s="70"/>
      <c r="AD31" s="70"/>
      <c r="AE31" s="70"/>
      <c r="AK31" s="71">
        <v>0</v>
      </c>
      <c r="AL31" s="70"/>
      <c r="AM31" s="70"/>
      <c r="AN31" s="70"/>
      <c r="AO31" s="70"/>
      <c r="AP31" s="48"/>
    </row>
    <row r="32" spans="2:56" s="2" customFormat="1" ht="14.45" hidden="1" customHeight="1" x14ac:dyDescent="0.2">
      <c r="B32" s="60"/>
      <c r="F32" s="39" t="s">
        <v>40</v>
      </c>
      <c r="L32" s="69">
        <v>0.15</v>
      </c>
      <c r="M32" s="70"/>
      <c r="N32" s="70"/>
      <c r="O32" s="70"/>
      <c r="P32" s="70"/>
      <c r="W32" s="71" t="e">
        <f>ROUND(#REF!, 2)</f>
        <v>#REF!</v>
      </c>
      <c r="X32" s="70"/>
      <c r="Y32" s="70"/>
      <c r="Z32" s="70"/>
      <c r="AA32" s="70"/>
      <c r="AB32" s="70"/>
      <c r="AC32" s="70"/>
      <c r="AD32" s="70"/>
      <c r="AE32" s="70"/>
      <c r="AK32" s="71">
        <v>0</v>
      </c>
      <c r="AL32" s="70"/>
      <c r="AM32" s="70"/>
      <c r="AN32" s="70"/>
      <c r="AO32" s="70"/>
      <c r="AP32" s="48"/>
    </row>
    <row r="33" spans="2:43" s="2" customFormat="1" ht="14.45" hidden="1" customHeight="1" x14ac:dyDescent="0.2">
      <c r="B33" s="60"/>
      <c r="F33" s="39" t="s">
        <v>41</v>
      </c>
      <c r="L33" s="69">
        <v>0</v>
      </c>
      <c r="M33" s="70"/>
      <c r="N33" s="70"/>
      <c r="O33" s="70"/>
      <c r="P33" s="70"/>
      <c r="W33" s="71" t="e">
        <f>ROUND(#REF!, 2)</f>
        <v>#REF!</v>
      </c>
      <c r="X33" s="70"/>
      <c r="Y33" s="70"/>
      <c r="Z33" s="70"/>
      <c r="AA33" s="70"/>
      <c r="AB33" s="70"/>
      <c r="AC33" s="70"/>
      <c r="AD33" s="70"/>
      <c r="AE33" s="70"/>
      <c r="AK33" s="71">
        <v>0</v>
      </c>
      <c r="AL33" s="70"/>
      <c r="AM33" s="70"/>
      <c r="AN33" s="70"/>
      <c r="AO33" s="70"/>
      <c r="AP33" s="48"/>
    </row>
    <row r="34" spans="2:43" s="1" customFormat="1" ht="6.95" customHeight="1" x14ac:dyDescent="0.2">
      <c r="B34" s="59"/>
      <c r="AP34" s="38"/>
    </row>
    <row r="35" spans="2:43" s="1" customFormat="1" ht="25.9" customHeight="1" x14ac:dyDescent="0.2">
      <c r="B35" s="59"/>
      <c r="C35" s="13"/>
      <c r="D35" s="14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15" t="s">
        <v>43</v>
      </c>
      <c r="U35" s="34"/>
      <c r="V35" s="34"/>
      <c r="W35" s="34"/>
      <c r="X35" s="75" t="s">
        <v>44</v>
      </c>
      <c r="Y35" s="73"/>
      <c r="Z35" s="73"/>
      <c r="AA35" s="73"/>
      <c r="AB35" s="73"/>
      <c r="AC35" s="34"/>
      <c r="AD35" s="34"/>
      <c r="AE35" s="34"/>
      <c r="AF35" s="34"/>
      <c r="AG35" s="34"/>
      <c r="AH35" s="34"/>
      <c r="AI35" s="34"/>
      <c r="AJ35" s="34"/>
      <c r="AK35" s="72">
        <f>SUM(AK26:AK33)</f>
        <v>1.1200000000000001</v>
      </c>
      <c r="AL35" s="73"/>
      <c r="AM35" s="73"/>
      <c r="AN35" s="73"/>
      <c r="AO35" s="74"/>
      <c r="AP35" s="49"/>
      <c r="AQ35" s="13"/>
    </row>
    <row r="36" spans="2:43" s="1" customFormat="1" ht="6.95" customHeight="1" x14ac:dyDescent="0.2">
      <c r="B36" s="59"/>
      <c r="AP36" s="38"/>
    </row>
    <row r="37" spans="2:43" s="1" customFormat="1" ht="6.95" customHeight="1" x14ac:dyDescent="0.2">
      <c r="B37" s="59"/>
      <c r="AP37" s="38"/>
    </row>
    <row r="38" spans="2:43" s="1" customFormat="1" ht="6.95" customHeight="1" x14ac:dyDescent="0.2">
      <c r="B38" s="59"/>
      <c r="AP38" s="38"/>
    </row>
    <row r="39" spans="2:43" s="1" customFormat="1" ht="6.95" customHeight="1" x14ac:dyDescent="0.2">
      <c r="B39" s="6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62"/>
    </row>
    <row r="43" spans="2:43" s="1" customFormat="1" ht="6.95" customHeight="1" x14ac:dyDescent="0.2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36"/>
      <c r="AQ43" s="19"/>
    </row>
    <row r="44" spans="2:43" s="1" customFormat="1" ht="24.95" customHeight="1" x14ac:dyDescent="0.2">
      <c r="B44" s="11"/>
      <c r="C44" s="37" t="s">
        <v>45</v>
      </c>
      <c r="AP44" s="38"/>
    </row>
    <row r="45" spans="2:43" s="1" customFormat="1" ht="6.95" customHeight="1" x14ac:dyDescent="0.2">
      <c r="B45" s="11"/>
      <c r="AP45" s="38"/>
    </row>
    <row r="46" spans="2:43" s="3" customFormat="1" ht="12" customHeight="1" x14ac:dyDescent="0.2">
      <c r="B46" s="20"/>
      <c r="C46" s="39" t="s">
        <v>8</v>
      </c>
      <c r="AP46" s="40"/>
    </row>
    <row r="47" spans="2:43" s="4" customFormat="1" ht="36.950000000000003" customHeight="1" x14ac:dyDescent="0.2">
      <c r="B47" s="21"/>
      <c r="C47" s="41" t="s">
        <v>9</v>
      </c>
      <c r="L47" s="92" t="s">
        <v>10</v>
      </c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42"/>
    </row>
    <row r="48" spans="2:43" s="1" customFormat="1" ht="6.95" customHeight="1" x14ac:dyDescent="0.2">
      <c r="B48" s="11"/>
      <c r="AP48" s="38"/>
    </row>
    <row r="49" spans="1:76" s="1" customFormat="1" ht="12" customHeight="1" x14ac:dyDescent="0.2">
      <c r="B49" s="11"/>
      <c r="C49" s="39" t="s">
        <v>14</v>
      </c>
      <c r="L49" s="43" t="str">
        <f>IF(K8="","",K8)</f>
        <v>Jáchymovská 1, Ostrov 363 01</v>
      </c>
      <c r="AI49" s="39" t="s">
        <v>16</v>
      </c>
      <c r="AM49" s="88" t="s">
        <v>17</v>
      </c>
      <c r="AN49" s="88"/>
      <c r="AP49" s="38"/>
    </row>
    <row r="50" spans="1:76" s="1" customFormat="1" ht="6.95" customHeight="1" x14ac:dyDescent="0.2">
      <c r="B50" s="11"/>
      <c r="AP50" s="38"/>
    </row>
    <row r="51" spans="1:76" s="1" customFormat="1" ht="15.2" customHeight="1" x14ac:dyDescent="0.2">
      <c r="B51" s="11"/>
      <c r="C51" s="39" t="s">
        <v>18</v>
      </c>
      <c r="L51" s="3" t="str">
        <f>IF(E11= "","",E11)</f>
        <v>Město Ostrov</v>
      </c>
      <c r="AI51" s="39" t="s">
        <v>26</v>
      </c>
      <c r="AM51" s="94" t="str">
        <f>IF(E17="","",E17)</f>
        <v xml:space="preserve"> </v>
      </c>
      <c r="AN51" s="95"/>
      <c r="AO51" s="95"/>
      <c r="AP51" s="96"/>
    </row>
    <row r="52" spans="1:76" s="1" customFormat="1" ht="15.2" customHeight="1" x14ac:dyDescent="0.2">
      <c r="B52" s="11"/>
      <c r="C52" s="39" t="s">
        <v>24</v>
      </c>
      <c r="L52" s="3" t="str">
        <f>IF(E14="","",E14)</f>
        <v>dle výběrového řízení</v>
      </c>
      <c r="AI52" s="39" t="s">
        <v>29</v>
      </c>
      <c r="AM52" s="94" t="str">
        <f>IF(E20="","",E20)</f>
        <v xml:space="preserve"> </v>
      </c>
      <c r="AN52" s="95"/>
      <c r="AO52" s="95"/>
      <c r="AP52" s="96"/>
    </row>
    <row r="53" spans="1:76" s="1" customFormat="1" ht="10.9" customHeight="1" x14ac:dyDescent="0.2">
      <c r="B53" s="11"/>
      <c r="AP53" s="38"/>
    </row>
    <row r="54" spans="1:76" s="1" customFormat="1" ht="29.25" customHeight="1" x14ac:dyDescent="0.2">
      <c r="B54" s="11"/>
      <c r="C54" s="76" t="s">
        <v>46</v>
      </c>
      <c r="D54" s="77"/>
      <c r="E54" s="77"/>
      <c r="F54" s="77"/>
      <c r="G54" s="77"/>
      <c r="H54" s="22"/>
      <c r="I54" s="78" t="s">
        <v>47</v>
      </c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80" t="s">
        <v>48</v>
      </c>
      <c r="AH54" s="77"/>
      <c r="AI54" s="77"/>
      <c r="AJ54" s="77"/>
      <c r="AK54" s="77"/>
      <c r="AL54" s="77"/>
      <c r="AM54" s="77"/>
      <c r="AN54" s="78" t="s">
        <v>49</v>
      </c>
      <c r="AO54" s="77"/>
      <c r="AP54" s="79"/>
      <c r="AQ54" s="23" t="s">
        <v>50</v>
      </c>
    </row>
    <row r="55" spans="1:76" s="1" customFormat="1" ht="10.9" customHeight="1" x14ac:dyDescent="0.2">
      <c r="B55" s="11"/>
      <c r="AP55" s="38"/>
    </row>
    <row r="56" spans="1:76" s="5" customFormat="1" ht="32.450000000000003" customHeight="1" x14ac:dyDescent="0.2">
      <c r="B56" s="24"/>
      <c r="C56" s="44" t="s">
        <v>51</v>
      </c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89">
        <f>SUM(AG57:AM63)</f>
        <v>1</v>
      </c>
      <c r="AH56" s="89"/>
      <c r="AI56" s="89"/>
      <c r="AJ56" s="89"/>
      <c r="AK56" s="89"/>
      <c r="AL56" s="89"/>
      <c r="AM56" s="89"/>
      <c r="AN56" s="90">
        <f>SUM(AN57:AP63)</f>
        <v>1.1200000000000001</v>
      </c>
      <c r="AO56" s="90"/>
      <c r="AP56" s="91"/>
      <c r="AQ56" s="25" t="s">
        <v>12</v>
      </c>
      <c r="BD56" s="26" t="s">
        <v>52</v>
      </c>
      <c r="BE56" s="26" t="s">
        <v>53</v>
      </c>
      <c r="BF56" s="27" t="s">
        <v>54</v>
      </c>
      <c r="BG56" s="26" t="s">
        <v>55</v>
      </c>
      <c r="BH56" s="26" t="s">
        <v>2</v>
      </c>
      <c r="BI56" s="26" t="s">
        <v>56</v>
      </c>
      <c r="BW56" s="26" t="s">
        <v>12</v>
      </c>
    </row>
    <row r="57" spans="1:76" s="6" customFormat="1" ht="30" customHeight="1" x14ac:dyDescent="0.2">
      <c r="A57" s="28"/>
      <c r="B57" s="29"/>
      <c r="C57" s="50" t="s">
        <v>57</v>
      </c>
      <c r="D57" s="67" t="s">
        <v>58</v>
      </c>
      <c r="E57" s="67"/>
      <c r="F57" s="67"/>
      <c r="G57" s="67"/>
      <c r="H57" s="67"/>
      <c r="J57" s="68" t="s">
        <v>59</v>
      </c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3">
        <v>1</v>
      </c>
      <c r="AH57" s="63"/>
      <c r="AI57" s="63"/>
      <c r="AJ57" s="63"/>
      <c r="AK57" s="63"/>
      <c r="AL57" s="63"/>
      <c r="AM57" s="63"/>
      <c r="AN57" s="64">
        <f t="shared" ref="AN57:AN63" si="0">SUM(AG57*1.12)</f>
        <v>1.1200000000000001</v>
      </c>
      <c r="AO57" s="65"/>
      <c r="AP57" s="66"/>
      <c r="AQ57" s="30" t="s">
        <v>60</v>
      </c>
      <c r="BE57" s="31" t="s">
        <v>61</v>
      </c>
      <c r="BG57" s="31" t="s">
        <v>55</v>
      </c>
      <c r="BH57" s="31" t="s">
        <v>62</v>
      </c>
      <c r="BI57" s="31" t="s">
        <v>2</v>
      </c>
      <c r="BW57" s="31" t="s">
        <v>12</v>
      </c>
      <c r="BX57" s="31" t="s">
        <v>61</v>
      </c>
    </row>
    <row r="58" spans="1:76" s="6" customFormat="1" ht="30" customHeight="1" x14ac:dyDescent="0.2">
      <c r="A58" s="28"/>
      <c r="B58" s="29"/>
      <c r="C58" s="51" t="s">
        <v>63</v>
      </c>
      <c r="D58" s="67" t="s">
        <v>64</v>
      </c>
      <c r="E58" s="67"/>
      <c r="F58" s="67"/>
      <c r="G58" s="67"/>
      <c r="H58" s="67"/>
      <c r="J58" s="68" t="s">
        <v>59</v>
      </c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3">
        <v>0</v>
      </c>
      <c r="AH58" s="63"/>
      <c r="AI58" s="63"/>
      <c r="AJ58" s="63"/>
      <c r="AK58" s="63"/>
      <c r="AL58" s="63"/>
      <c r="AM58" s="63"/>
      <c r="AN58" s="64">
        <f t="shared" si="0"/>
        <v>0</v>
      </c>
      <c r="AO58" s="65"/>
      <c r="AP58" s="66"/>
      <c r="AQ58" s="30"/>
      <c r="BE58" s="31"/>
      <c r="BG58" s="31"/>
      <c r="BH58" s="31"/>
      <c r="BI58" s="31"/>
      <c r="BW58" s="31"/>
      <c r="BX58" s="31"/>
    </row>
    <row r="59" spans="1:76" s="6" customFormat="1" ht="30" customHeight="1" x14ac:dyDescent="0.2">
      <c r="A59" s="28"/>
      <c r="B59" s="29"/>
      <c r="C59" s="50" t="s">
        <v>65</v>
      </c>
      <c r="D59" s="67" t="s">
        <v>66</v>
      </c>
      <c r="E59" s="67"/>
      <c r="F59" s="67"/>
      <c r="G59" s="67"/>
      <c r="H59" s="67"/>
      <c r="J59" s="68" t="s">
        <v>59</v>
      </c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3">
        <v>0</v>
      </c>
      <c r="AH59" s="63"/>
      <c r="AI59" s="63"/>
      <c r="AJ59" s="63"/>
      <c r="AK59" s="63"/>
      <c r="AL59" s="63"/>
      <c r="AM59" s="63"/>
      <c r="AN59" s="64">
        <f t="shared" si="0"/>
        <v>0</v>
      </c>
      <c r="AO59" s="65"/>
      <c r="AP59" s="66"/>
      <c r="AQ59" s="30"/>
      <c r="BE59" s="31"/>
      <c r="BG59" s="31"/>
      <c r="BH59" s="31"/>
      <c r="BI59" s="31"/>
      <c r="BW59" s="31"/>
      <c r="BX59" s="31"/>
    </row>
    <row r="60" spans="1:76" s="6" customFormat="1" ht="30" customHeight="1" x14ac:dyDescent="0.2">
      <c r="A60" s="28"/>
      <c r="B60" s="29"/>
      <c r="C60" s="51" t="s">
        <v>67</v>
      </c>
      <c r="D60" s="67" t="s">
        <v>68</v>
      </c>
      <c r="E60" s="67"/>
      <c r="F60" s="67"/>
      <c r="G60" s="67"/>
      <c r="H60" s="67"/>
      <c r="J60" s="68" t="s">
        <v>59</v>
      </c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3">
        <v>0</v>
      </c>
      <c r="AH60" s="63"/>
      <c r="AI60" s="63"/>
      <c r="AJ60" s="63"/>
      <c r="AK60" s="63"/>
      <c r="AL60" s="63"/>
      <c r="AM60" s="63"/>
      <c r="AN60" s="64">
        <f t="shared" si="0"/>
        <v>0</v>
      </c>
      <c r="AO60" s="65"/>
      <c r="AP60" s="66"/>
      <c r="AQ60" s="30"/>
      <c r="BE60" s="31"/>
      <c r="BG60" s="31"/>
      <c r="BH60" s="31"/>
      <c r="BI60" s="31"/>
      <c r="BW60" s="31"/>
      <c r="BX60" s="31"/>
    </row>
    <row r="61" spans="1:76" s="6" customFormat="1" ht="30" customHeight="1" x14ac:dyDescent="0.2">
      <c r="A61" s="28"/>
      <c r="B61" s="29"/>
      <c r="C61" s="50" t="s">
        <v>69</v>
      </c>
      <c r="D61" s="67" t="s">
        <v>70</v>
      </c>
      <c r="E61" s="67"/>
      <c r="F61" s="67"/>
      <c r="G61" s="67"/>
      <c r="H61" s="67"/>
      <c r="J61" s="68" t="s">
        <v>59</v>
      </c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3">
        <v>0</v>
      </c>
      <c r="AH61" s="63"/>
      <c r="AI61" s="63"/>
      <c r="AJ61" s="63"/>
      <c r="AK61" s="63"/>
      <c r="AL61" s="63"/>
      <c r="AM61" s="63"/>
      <c r="AN61" s="64">
        <f t="shared" si="0"/>
        <v>0</v>
      </c>
      <c r="AO61" s="65"/>
      <c r="AP61" s="66"/>
      <c r="AQ61" s="30"/>
      <c r="BE61" s="31"/>
      <c r="BG61" s="31"/>
      <c r="BH61" s="31"/>
      <c r="BI61" s="31"/>
      <c r="BW61" s="31"/>
      <c r="BX61" s="31"/>
    </row>
    <row r="62" spans="1:76" s="6" customFormat="1" ht="30" customHeight="1" x14ac:dyDescent="0.2">
      <c r="A62" s="28"/>
      <c r="B62" s="29"/>
      <c r="C62" s="50" t="s">
        <v>71</v>
      </c>
      <c r="D62" s="67" t="s">
        <v>72</v>
      </c>
      <c r="E62" s="67"/>
      <c r="F62" s="67"/>
      <c r="G62" s="67"/>
      <c r="H62" s="67"/>
      <c r="J62" s="68" t="s">
        <v>59</v>
      </c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3">
        <v>0</v>
      </c>
      <c r="AH62" s="63"/>
      <c r="AI62" s="63"/>
      <c r="AJ62" s="63"/>
      <c r="AK62" s="63"/>
      <c r="AL62" s="63"/>
      <c r="AM62" s="63"/>
      <c r="AN62" s="64">
        <f t="shared" si="0"/>
        <v>0</v>
      </c>
      <c r="AO62" s="65"/>
      <c r="AP62" s="66"/>
      <c r="AQ62" s="30"/>
      <c r="BE62" s="31"/>
      <c r="BG62" s="31"/>
      <c r="BH62" s="31"/>
      <c r="BI62" s="31"/>
      <c r="BW62" s="31"/>
      <c r="BX62" s="31"/>
    </row>
    <row r="63" spans="1:76" s="6" customFormat="1" ht="30" customHeight="1" x14ac:dyDescent="0.2">
      <c r="A63" s="28"/>
      <c r="B63" s="29"/>
      <c r="C63" s="51" t="s">
        <v>73</v>
      </c>
      <c r="D63" s="67" t="s">
        <v>74</v>
      </c>
      <c r="E63" s="67"/>
      <c r="F63" s="67"/>
      <c r="G63" s="67"/>
      <c r="H63" s="67"/>
      <c r="J63" s="68" t="s">
        <v>59</v>
      </c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3">
        <v>0</v>
      </c>
      <c r="AH63" s="63"/>
      <c r="AI63" s="63"/>
      <c r="AJ63" s="63"/>
      <c r="AK63" s="63"/>
      <c r="AL63" s="63"/>
      <c r="AM63" s="63"/>
      <c r="AN63" s="64">
        <f t="shared" si="0"/>
        <v>0</v>
      </c>
      <c r="AO63" s="65"/>
      <c r="AP63" s="66"/>
      <c r="AQ63" s="30"/>
      <c r="BE63" s="31"/>
      <c r="BG63" s="31"/>
      <c r="BH63" s="31"/>
      <c r="BI63" s="31"/>
      <c r="BW63" s="31"/>
      <c r="BX63" s="31"/>
    </row>
    <row r="64" spans="1:76" s="1" customFormat="1" ht="6.95" customHeight="1" x14ac:dyDescent="0.2">
      <c r="B64" s="16"/>
      <c r="C64" s="32"/>
      <c r="D64" s="33"/>
      <c r="E64" s="33"/>
      <c r="F64" s="33"/>
      <c r="G64" s="33"/>
      <c r="H64" s="33"/>
      <c r="I64" s="32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46"/>
      <c r="AQ64" s="17"/>
    </row>
  </sheetData>
  <mergeCells count="63">
    <mergeCell ref="J63:AF63"/>
    <mergeCell ref="AG63:AM63"/>
    <mergeCell ref="AN63:AP63"/>
    <mergeCell ref="L47:AO47"/>
    <mergeCell ref="AM49:AN49"/>
    <mergeCell ref="AM51:AP51"/>
    <mergeCell ref="AM52:AP52"/>
    <mergeCell ref="J60:AF60"/>
    <mergeCell ref="J58:AF58"/>
    <mergeCell ref="AG58:AM58"/>
    <mergeCell ref="AN58:AP58"/>
    <mergeCell ref="AG60:AM60"/>
    <mergeCell ref="AN60:AP60"/>
    <mergeCell ref="J61:AF61"/>
    <mergeCell ref="AG61:AM61"/>
    <mergeCell ref="AN61:AP61"/>
    <mergeCell ref="D57:H57"/>
    <mergeCell ref="AG57:AM57"/>
    <mergeCell ref="J57:AF57"/>
    <mergeCell ref="AG56:AM56"/>
    <mergeCell ref="AN56:AP56"/>
    <mergeCell ref="K5:AO5"/>
    <mergeCell ref="K6:AO6"/>
    <mergeCell ref="E23:AN23"/>
    <mergeCell ref="AK26:AO26"/>
    <mergeCell ref="L28:P28"/>
    <mergeCell ref="W28:AE28"/>
    <mergeCell ref="AK28:AO28"/>
    <mergeCell ref="AN8:AO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D63:H63"/>
    <mergeCell ref="L33:P33"/>
    <mergeCell ref="W33:AE33"/>
    <mergeCell ref="AK33:AO33"/>
    <mergeCell ref="AK35:AO35"/>
    <mergeCell ref="X35:AB35"/>
    <mergeCell ref="D59:H59"/>
    <mergeCell ref="J59:AF59"/>
    <mergeCell ref="AG59:AM59"/>
    <mergeCell ref="AN59:AP59"/>
    <mergeCell ref="D61:H61"/>
    <mergeCell ref="C54:G54"/>
    <mergeCell ref="AN54:AP54"/>
    <mergeCell ref="AG54:AM54"/>
    <mergeCell ref="I54:AF54"/>
    <mergeCell ref="AN57:AP57"/>
    <mergeCell ref="AG62:AM62"/>
    <mergeCell ref="AN62:AP62"/>
    <mergeCell ref="D58:H58"/>
    <mergeCell ref="D60:H60"/>
    <mergeCell ref="D62:H62"/>
    <mergeCell ref="J62:AF62"/>
  </mergeCells>
  <pageMargins left="0.39374999999999999" right="0.39374999999999999" top="0.39374999999999999" bottom="0.39374999999999999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024889-45C8-447B-ABDD-58181181AA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6F764C-DA33-4687-A726-5272459358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2744d7-b7d2-47ac-8879-e5385efed730"/>
    <ds:schemaRef ds:uri="193c07b0-bec8-415c-85a1-5a72904ae7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3BF989-FEB6-4BCE-B063-579B7DA8BAE4}">
  <ds:schemaRefs>
    <ds:schemaRef ds:uri="http://schemas.microsoft.com/office/2006/metadata/properties"/>
    <ds:schemaRef ds:uri="http://schemas.microsoft.com/office/infopath/2007/PartnerControls"/>
    <ds:schemaRef ds:uri="193c07b0-bec8-415c-85a1-5a72904ae79e"/>
    <ds:schemaRef ds:uri="172744d7-b7d2-47ac-8879-e5385efed73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RUDOLF\Rudolf</dc:creator>
  <cp:keywords/>
  <dc:description/>
  <cp:lastModifiedBy>Irena Kříbková</cp:lastModifiedBy>
  <cp:revision/>
  <dcterms:created xsi:type="dcterms:W3CDTF">2020-03-16T20:30:06Z</dcterms:created>
  <dcterms:modified xsi:type="dcterms:W3CDTF">2025-06-11T11:19:42Z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