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DOS" sheetId="1" r:id="rId1"/>
  </sheets>
  <definedNames/>
  <calcPr fullCalcOnLoad="1"/>
</workbook>
</file>

<file path=xl/sharedStrings.xml><?xml version="1.0" encoding="utf-8"?>
<sst xmlns="http://schemas.openxmlformats.org/spreadsheetml/2006/main" count="222" uniqueCount="141">
  <si>
    <t>Aspe</t>
  </si>
  <si>
    <t>Firma: Pontika s.r.o.</t>
  </si>
  <si>
    <t>Příloha k formuláři pro ocenění nabídky</t>
  </si>
  <si>
    <t>Stavba</t>
  </si>
  <si>
    <t>číslo a název SO</t>
  </si>
  <si>
    <t>číslo a název rozpočtu:</t>
  </si>
  <si>
    <t>2021-12</t>
  </si>
  <si>
    <t>Ev.č.27 Most přes Jáchymovský potok na výjezdu z Ostrova</t>
  </si>
  <si>
    <t>DOS</t>
  </si>
  <si>
    <t>Výměna mostních závěrů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</si>
  <si>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</si>
  <si>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</si>
  <si>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</si>
  <si>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</si>
  <si>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</si>
  <si>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</si>
  <si>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</si>
  <si>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</si>
  <si>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</si>
  <si>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</si>
  <si>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</si>
  <si>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</si>
  <si>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</si>
  <si>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</si>
  <si>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</si>
  <si>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</si>
  <si>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</si>
  <si>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</si>
  <si>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</si>
  <si>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014121</t>
  </si>
  <si>
    <t/>
  </si>
  <si>
    <t>POPLATKY ZA SKLÁDKU TYP S-OO (OSTATNÍ ODPAD)
Vybourané MZ (pryž+ocel)</t>
  </si>
  <si>
    <t xml:space="preserve">M3        </t>
  </si>
  <si>
    <t>12,5*0,314*0,042*2=0,330 [A]</t>
  </si>
  <si>
    <t>zahrnuje veškeré poplatky provozovateli skládky související s uložením odpadu na skládce.</t>
  </si>
  <si>
    <t>027121</t>
  </si>
  <si>
    <t>PROVIZORNÍ PŘÍSTUPOVÉ CESTY - ZŘÍZENÍ
Vyznačení koridoru pro přechod pěších po mostě</t>
  </si>
  <si>
    <t xml:space="preserve">KPL       </t>
  </si>
  <si>
    <t>zahrnuje veškeré náklady spojené s objednatelem požadovanými zařízeními</t>
  </si>
  <si>
    <t>02720</t>
  </si>
  <si>
    <t>POMOC PRÁCE ZŘÍZ NEBO ZAJIŠŤ REGULACI A OCHRANU DOPRAVY
Kompletní DIO - zřízení a odstranění, viz příloha D.7</t>
  </si>
  <si>
    <t>Seznam dopravních značek:
IS 11a   7x
IS 11c   9x
B 1   2x
E 13   4x
IS 11b   2x
B 24b   2x
Z2   4x
3x světlo                  2x</t>
  </si>
  <si>
    <t>02911</t>
  </si>
  <si>
    <t>OSTATNÍ POŽADAVKY - GEODETICKÉ ZAMĚŘENÍ
Kontrolní oměření tvaru MZ před výrobou</t>
  </si>
  <si>
    <t>zahrnuje veškeré náklady spojené s objednatelem požadovanými pracemi</t>
  </si>
  <si>
    <t>029412</t>
  </si>
  <si>
    <t>OSTATNÍ POŽADAVKY - VYPRACOVÁNÍ MOSTNÍHO LISTU</t>
  </si>
  <si>
    <t xml:space="preserve">KUS       </t>
  </si>
  <si>
    <t>02953</t>
  </si>
  <si>
    <t>OSTATNÍ POŽADAVKY - HLAVNÍ MOSTNÍ PROHLÍDKA
První hlavní prohlídka po opravě</t>
  </si>
  <si>
    <t>položka zahrnuje :
- úkony dle ČSN 73 6221
- provedení hlavní mostní prohlídky oprávněnou fyzickou nebo právnickou osobou
- vyhotovení záznamu (protokolu), který jednoznačně definuje stav mostu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</si>
  <si>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</si>
  <si>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</si>
  <si>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</si>
  <si>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Zemní práce</t>
  </si>
  <si>
    <t>11313</t>
  </si>
  <si>
    <t>ODSTRANĚNÍ KRYTU ZPEVNĚNÝCH PLOCH S ASFALTOVÝM POJIVEM
Ruční dobourání krytu po odfrézování podél obrubníků , včetně uložení na skládku investora (bezplatně).
Vybourání části ochranné vrstvy z LA podél MZ, včetně uložení na skládku</t>
  </si>
  <si>
    <t>podél obrubníků: 32,25*0,2*0,05*2=0,645 [A]
ochranná vrstva z LA: 0,8*0,04*8+1,1*0,04*8=0,608 [B]
celkem: A+B=1,253 [C]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</si>
  <si>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</si>
  <si>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113742</t>
  </si>
  <si>
    <t>FRÉZOVÁNÍ ZPEVNĚNÝCH PLOCH ASFALTOVÝCH TL. DO 40MM
Frézování krytu stávající vozovky, viz příloha C.3 Koordinační situace. Uložení na skládku investora bez poplatku.</t>
  </si>
  <si>
    <t xml:space="preserve">M2        </t>
  </si>
  <si>
    <t>plocha=8*32,25=258,000 [A]</t>
  </si>
  <si>
    <t>Svislé konstrukce</t>
  </si>
  <si>
    <t>31731</t>
  </si>
  <si>
    <t>ŘÍMSY Z PROST BETONU
Dobetonování kapes po osazení MZ v chodníkových částech, beton C30/37, včetně spojovacího můstku, viz přílohy D.4, D.5</t>
  </si>
  <si>
    <t>(0,6*0,22*2)*2*2=1,056 [A]</t>
  </si>
  <si>
    <t>položka zahrnuje:
- dodání  čerstvého  betonu  (betonové  směsi)  požadované  kvality,  jeho  uložení  do požadovaného tvaru při jakékoliv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</t>
  </si>
  <si>
    <t>Komunikace</t>
  </si>
  <si>
    <t>572131</t>
  </si>
  <si>
    <t>INFILTRAČNÍ POSTŘIK ASFALTOVÝ DO 1,5KG/M2</t>
  </si>
  <si>
    <t>32,25*8=258,000 [A]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</si>
  <si>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</si>
  <si>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574J54</t>
  </si>
  <si>
    <t>ASFALTOVÝ KOBEREC MASTIXOVÝ MODIFIK SMA 11+, 11S TL. 40MM</t>
  </si>
  <si>
    <t>8*32,25=258,000 [A]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</si>
  <si>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</si>
  <si>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575F01</t>
  </si>
  <si>
    <t>LITÝ ASFALT MA IV (OCHRANA MOSTNÍ IZOLACE) 8 MODIFIK
Ochranná vrstva izolace v místě MZ - viz přílohy D.4 a D.5</t>
  </si>
  <si>
    <t>opěra 01: 0,8*0,04*8=0,256 [A]
opěra 02: 1,1*0,04*8=0,352 [B]
celkem: A+B=0,608 [C]</t>
  </si>
  <si>
    <t>58950</t>
  </si>
  <si>
    <t>VÝPLŇ SPAR PRYŽOVOU VLOŽKOU
Předtěsnění spár podél obrubníků a v chodnících u MZ01</t>
  </si>
  <si>
    <t xml:space="preserve">M         </t>
  </si>
  <si>
    <t>28,2*2+2,2*2=60,800 [A]</t>
  </si>
  <si>
    <t>položka zahrnuje:
- dodávku předepsaného materiálu
- vyčištění a výplň spar tímto materiálem</t>
  </si>
  <si>
    <t>Ostatní konstrukce a práce</t>
  </si>
  <si>
    <t>9</t>
  </si>
  <si>
    <t>915111</t>
  </si>
  <si>
    <t>VODOROVNÉ DOPRAVNÍ ZNAČENÍ BARVOU HLADKÉ - DODÁVKA A POKLÁDKA
Předznačení barvou</t>
  </si>
  <si>
    <t>podélná čára souvislá V1a: 32,25*0,125=4,031 [A]
vodící číra V4: 32,25*0,25*2=16,125 [B]
celkem: A+B=20,156 [C]</t>
  </si>
  <si>
    <t>položka zahrnuje:
- dodání a pokládku nátěrového materiálu (měří se pouze natíraná plocha)
- předznačení a reflexní úpravu</t>
  </si>
  <si>
    <t>915231</t>
  </si>
  <si>
    <t xml:space="preserve">VODOR DOPRAV ZNAČ PLASTEM PROFIL ZVUČÍCÍ - DOD A POKLÁDKA
Vodorovné značení </t>
  </si>
  <si>
    <t>919112</t>
  </si>
  <si>
    <t>ŘEZÁNÍ ASFALTOVÉHO KRYTU VOZOVEK TL DO 100MM
Řezání spár pro živičné zálivky a zaříznutí stávající ochranné vrstvy z LA přes vybouráním</t>
  </si>
  <si>
    <t>podél obrubníků:  28,2*2=56,400 [A]
příčné napojovací spáry v krytu vozovky: 8*2=16,000 [B]
příčná spára v ochranné vrstvě MZ01: 8=8,000 [C]
příčná spára v krytu nad MZ01: 8=8,000 [D]
stávající ochranná vrstva (bourá se): 2*8*2=32,000 [E]
celkem: A+B+C+D+E=120,400 [F]</t>
  </si>
  <si>
    <t>položka zahrnuje řezání vozovkové vrstvy v předepsané tloušťce, včetně spotřeby vody</t>
  </si>
  <si>
    <t>931325</t>
  </si>
  <si>
    <t>TĚSNĚNÍ DILATAČ SPAR ASF ZÁLIVKOU MODIFIK PRŮŘ DO 600MM2
Těsnění spáry v ochranné vrstvě z LA u MZ 01 - viz příloha D.4</t>
  </si>
  <si>
    <t>položka zahrnuje dodávku a osazení předepsaného materiálu, očištění ploch spáry před úpravou, očištění okolí spáry po úpravě
nezahrnuje těsnící profil</t>
  </si>
  <si>
    <t>931326</t>
  </si>
  <si>
    <t>TĚSNĚNÍ DILATAČ SPAR ASF ZÁLIVKOU MODIFIK PRŮŘ DO 800MM2
Těsnící zálivka v krytu vozovky podél obrubníků (na mostě), včetně předtěsnění plast.profllem</t>
  </si>
  <si>
    <t>28,2*2=56,400 [A]</t>
  </si>
  <si>
    <t>93133</t>
  </si>
  <si>
    <t>TĚSNĚNÍ DILATAČNÍCH SPAR POLYURETANOVÝM TMELEM
Těsnění spáry v chodníkové části MZ na opěře 01, spára 20x20mm</t>
  </si>
  <si>
    <t>0,02*0,02*(2+0,2)*2=0,002</t>
  </si>
  <si>
    <t>93139</t>
  </si>
  <si>
    <t>TĚSNĚNÍ DILATAČ SPAR MATERIÁLEM PRO EMZ
Těsnění příčné spáry v krytu vozovky u MZ 01 - viz příloha D.4</t>
  </si>
  <si>
    <t>8*0,04*0,025=0,008 [A]</t>
  </si>
  <si>
    <t>položka zahrnuje úpravu spáry a přípravu povrchu (nahřátí, penetraci stěn), dodání a pokládku předepsané směsi
nezahrnuje těsnící profil</t>
  </si>
  <si>
    <t>93140</t>
  </si>
  <si>
    <t>MOSTNÍ ZÁVĚRY PODPOVRCHOVÉ
Podpovrchový mostní závěr na opěře 01. Kompletní dodávka a osazení , včetně VTD, včetně krycích plechů spáry ve vozovce, krycích plechů na římsách, včetně napojení izolace. Příloha D.4</t>
  </si>
  <si>
    <t>- výrobní dokumentace (vč. technologického předpisu)
- dodání kompletního dil. zařízení vč. všech přepravních a montážních úprav a zařízení
- řezání a sváření na staveništi a eventuelní nutnou opravu nátěrů po těchto úkonech
- bednění a dodatečné zabetonování dilatačního zařízení
- pro kovové součásti je nutné užít ustanovení pro TMCH.94
- dodání spojovacího, kotevního a těsnícího materiálu
- úprava a příprava prostoru, včetně kotevních prvků, jejich ošetření a očištění
- zřízení kompletního mostního závěru podle příslušného technolog. předpisu, včetně předepsaného nastavení
- zřízení mostního závěru po etapách, včetně pracovních spar a spojů
- úprava  most. závěru  ve styku  s ostatními konstrukcemi  a zařízeními (u obrubníků a podél vozovek, na chodnících, na římsách, napojení izolací a pod.)
- ochrana mostního závěru proti bludným proudům a vývody pro jejich měření
- ochrana mostního závěru do doby provedení definitivního stavu, veškeré provizorní úpravy a opatření
- konečné  úpravy most. závěru jako  povrchové  povlaky, zálivky, které  nejsou součástí jiných konstrukcí, vyčištění, osaz. krytek šroubů, tmelení, těsnění, výplň spar a pod.
- úprava, očištění a ošetření prostoru kolem mostního závěru
- opatření mostního závěru znakem výrobce a typovým číslem
- provedení odborné prohlídky, je-li požadována</t>
  </si>
  <si>
    <t>93152</t>
  </si>
  <si>
    <t>MOSTNÍ ZÁVĚRY POVRCHOVÉ POSUN DO 100MM
Povrchový mostní závěr na opěře 02 s ocelovými krajními profily a pryžovým těsnícím pásem, kotvený vrtanými kotvami. Kompletní dodávka a osazení , včetně VTD, včetně krycích plechů na chodníku a římsách, včetně napojení izolace a těsnících zálivek, Přílloha D.5</t>
  </si>
  <si>
    <t>93818</t>
  </si>
  <si>
    <t>OČIŠTĚNÍ ASFALT VOZOVEK ZAMETENÍM</t>
  </si>
  <si>
    <t>položka zahrnuje očištění předepsaným způsobem včetně odklizení vzniklého odpadu</t>
  </si>
  <si>
    <t>938545</t>
  </si>
  <si>
    <t>OČIŠTĚNÍ BETON KONSTR OTRYSKÁNÍM ABRAZIVNÍM VODNÍM PAPRSKEM
Očištění betonového podkladu vybouraných kapes pro MZ</t>
  </si>
  <si>
    <t>0,32*12+0,6*12=11,040 [A]</t>
  </si>
  <si>
    <t>96718</t>
  </si>
  <si>
    <t>VYBOURÁNÍ ČÁSTÍ KONSTRUKCÍ KOVOVÝCH
Demontáž stávajících krycích plechů mostních závěrů, včetně likvidace (sběrné suroviny)</t>
  </si>
  <si>
    <t xml:space="preserve">T         </t>
  </si>
  <si>
    <t>(2,25+0,52+0,15)*0,45*0,006*4*7,85=0,248 [A]</t>
  </si>
  <si>
    <t>položka zahrnuje:
- veškerou manipulaci s vybouranou sutí a hmotami včetně uložení na skládku,
- veškeré další práce plynoucí z technologického předpisu a z platných předpisů,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</si>
  <si>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967189R</t>
  </si>
  <si>
    <t>VYBOURÁNÍ ČÁSTÍ KONSTRUKCÍ KOVOVÝCH
Demontáž a zpětná montáž svodnic a ochranných pásků svodidla JSMNH4</t>
  </si>
  <si>
    <t xml:space="preserve">m´        </t>
  </si>
  <si>
    <t>2 svodnice délky 4m  v místě MZ, celkem na 4 místech
2*4*4=32,000 [A]</t>
  </si>
  <si>
    <t>96785</t>
  </si>
  <si>
    <t>VYBOURÁNÍ MOSTNÍCH DILATAČNÍCH ZÁVĚRŮ
Vybourání povrchových MZ Euoflex M60 na obou opěrách, včetně odřezání kotev,  včetně odvozu na skládku.</t>
  </si>
  <si>
    <t>délka=2*12,5=25,000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</si>
  <si>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</t>
  </si>
  <si>
    <t>96815</t>
  </si>
  <si>
    <t>VYSEKÁNÍ OTVORŮ, KAPES, RÝH V ŽELEZOBETONOVÉ KONSTRUKCI
Vybourání kapes pro MZ v betonu NK (vozovková část) a v chodníku, včetně poplatku za uložení</t>
  </si>
  <si>
    <t>vozovková část: (0,32-0,04)*0,02*8+(0,6-0,04)*0,03*8=0,179 [A]
chodníky: (2*0,15*0,22*2)*2*2=0,528 [B]
celkem: A+B=0,707 [C]</t>
  </si>
  <si>
    <t>97817</t>
  </si>
  <si>
    <t>ODSTRANĚNÍ MOSTNÍ IZOLACE
Odstranění mostní izolace v plochách pod vybouranými mostními závěry Euroflex, včetně uložení na skládku</t>
  </si>
  <si>
    <t>12,5*0,314*2=7,850 [A]</t>
  </si>
  <si>
    <t>C e l k e 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</si>
</sst>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0"/>
    <numFmt numFmtId="165" formatCode="###\ ###\ ###\ ##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5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G103" sqref="G103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1" t="s">
        <v>0</v>
      </c>
      <c r="C1" t="s">
        <v>1</v>
      </c>
    </row>
    <row r="2" ht="12.75" customHeight="1">
      <c r="C2" s="2" t="s">
        <v>2</v>
      </c>
    </row>
    <row r="4" spans="1:5" ht="12.75" customHeight="1">
      <c r="A4" t="s">
        <v>3</v>
      </c>
      <c r="C4" s="1" t="s">
        <v>6</v>
      </c>
      <c r="D4" s="1" t="s">
        <v>7</v>
      </c>
      <c r="E4" s="1"/>
    </row>
    <row r="5" spans="1:5" ht="12.75" customHeight="1">
      <c r="A5" t="s">
        <v>4</v>
      </c>
      <c r="C5" s="1" t="s">
        <v>8</v>
      </c>
      <c r="D5" s="1" t="s">
        <v>9</v>
      </c>
      <c r="E5" s="1"/>
    </row>
    <row r="6" spans="1:5" ht="12.75" customHeight="1">
      <c r="A6" t="s">
        <v>5</v>
      </c>
      <c r="C6" s="1" t="s">
        <v>8</v>
      </c>
      <c r="D6" s="1" t="s">
        <v>9</v>
      </c>
      <c r="E6" s="1"/>
    </row>
    <row r="7" spans="3:5" ht="12.75" customHeight="1">
      <c r="C7" s="1"/>
      <c r="D7" s="1"/>
      <c r="E7" s="1"/>
    </row>
    <row r="8" spans="1:8" ht="12.75" customHeight="1">
      <c r="A8" s="12" t="s">
        <v>10</v>
      </c>
      <c r="B8" s="12" t="s">
        <v>12</v>
      </c>
      <c r="C8" s="12" t="s">
        <v>13</v>
      </c>
      <c r="D8" s="12" t="s">
        <v>14</v>
      </c>
      <c r="E8" s="12" t="s">
        <v>15</v>
      </c>
      <c r="F8" s="12" t="s">
        <v>16</v>
      </c>
      <c r="G8" s="12" t="s">
        <v>17</v>
      </c>
      <c r="H8" s="12"/>
    </row>
    <row r="9" spans="1:8" ht="14.25">
      <c r="A9" s="12"/>
      <c r="B9" s="12"/>
      <c r="C9" s="12"/>
      <c r="D9" s="12"/>
      <c r="E9" s="12"/>
      <c r="F9" s="12"/>
      <c r="G9" s="3" t="s">
        <v>18</v>
      </c>
      <c r="H9" s="3" t="s">
        <v>19</v>
      </c>
    </row>
    <row r="10" spans="1:8" ht="14.25">
      <c r="A10" s="3" t="s">
        <v>11</v>
      </c>
      <c r="B10" s="3" t="s">
        <v>20</v>
      </c>
      <c r="C10" s="3" t="s">
        <v>21</v>
      </c>
      <c r="D10" s="3" t="s">
        <v>22</v>
      </c>
      <c r="E10" s="3" t="s">
        <v>23</v>
      </c>
      <c r="F10" s="3" t="s">
        <v>24</v>
      </c>
      <c r="G10" s="3" t="s">
        <v>25</v>
      </c>
      <c r="H10" s="3" t="s">
        <v>26</v>
      </c>
    </row>
    <row r="11" spans="1:8" ht="12.75" customHeight="1">
      <c r="A11" s="4"/>
      <c r="B11" s="4"/>
      <c r="C11" s="4" t="s">
        <v>28</v>
      </c>
      <c r="D11" s="4" t="s">
        <v>27</v>
      </c>
      <c r="E11" s="4"/>
      <c r="F11" s="6"/>
      <c r="G11" s="4"/>
      <c r="H11" s="6"/>
    </row>
    <row r="12" spans="1:8" ht="25.5">
      <c r="A12" s="9">
        <v>1</v>
      </c>
      <c r="B12" s="9" t="s">
        <v>29</v>
      </c>
      <c r="C12" s="9" t="s">
        <v>30</v>
      </c>
      <c r="D12" s="9" t="s">
        <v>31</v>
      </c>
      <c r="E12" s="9" t="s">
        <v>32</v>
      </c>
      <c r="F12" s="5">
        <v>0.33</v>
      </c>
      <c r="G12" s="8"/>
      <c r="H12" s="7">
        <f>ROUND((G12*F12),0)</f>
        <v>0</v>
      </c>
    </row>
    <row r="13" ht="12.75">
      <c r="D13" s="10" t="s">
        <v>33</v>
      </c>
    </row>
    <row r="14" ht="25.5">
      <c r="D14" s="10" t="s">
        <v>34</v>
      </c>
    </row>
    <row r="15" spans="1:8" ht="25.5">
      <c r="A15" s="9">
        <v>2</v>
      </c>
      <c r="B15" s="9" t="s">
        <v>35</v>
      </c>
      <c r="C15" s="9" t="s">
        <v>30</v>
      </c>
      <c r="D15" s="9" t="s">
        <v>36</v>
      </c>
      <c r="E15" s="9" t="s">
        <v>37</v>
      </c>
      <c r="F15" s="5">
        <v>1</v>
      </c>
      <c r="G15" s="8"/>
      <c r="H15" s="7">
        <f>ROUND((G15*F15),0)</f>
        <v>0</v>
      </c>
    </row>
    <row r="16" ht="12.75">
      <c r="D16" s="10" t="s">
        <v>38</v>
      </c>
    </row>
    <row r="17" spans="1:8" ht="25.5">
      <c r="A17" s="9">
        <v>3</v>
      </c>
      <c r="B17" s="9" t="s">
        <v>39</v>
      </c>
      <c r="C17" s="9" t="s">
        <v>30</v>
      </c>
      <c r="D17" s="9" t="s">
        <v>40</v>
      </c>
      <c r="E17" s="9" t="s">
        <v>37</v>
      </c>
      <c r="F17" s="5">
        <v>1</v>
      </c>
      <c r="G17" s="8"/>
      <c r="H17" s="7">
        <f>ROUND((G17*F17),0)</f>
        <v>0</v>
      </c>
    </row>
    <row r="18" ht="127.5">
      <c r="D18" s="10" t="s">
        <v>41</v>
      </c>
    </row>
    <row r="19" ht="12.75">
      <c r="D19" s="10" t="s">
        <v>38</v>
      </c>
    </row>
    <row r="20" spans="1:8" ht="25.5">
      <c r="A20" s="9">
        <v>4</v>
      </c>
      <c r="B20" s="9" t="s">
        <v>42</v>
      </c>
      <c r="C20" s="9" t="s">
        <v>30</v>
      </c>
      <c r="D20" s="9" t="s">
        <v>43</v>
      </c>
      <c r="E20" s="9" t="s">
        <v>37</v>
      </c>
      <c r="F20" s="5">
        <v>1</v>
      </c>
      <c r="G20" s="8"/>
      <c r="H20" s="7">
        <f>ROUND((G20*F20),0)</f>
        <v>0</v>
      </c>
    </row>
    <row r="21" ht="12.75">
      <c r="D21" s="10" t="s">
        <v>44</v>
      </c>
    </row>
    <row r="22" spans="1:8" ht="12.75">
      <c r="A22" s="9">
        <v>5</v>
      </c>
      <c r="B22" s="9" t="s">
        <v>45</v>
      </c>
      <c r="C22" s="9" t="s">
        <v>30</v>
      </c>
      <c r="D22" s="9" t="s">
        <v>46</v>
      </c>
      <c r="E22" s="9" t="s">
        <v>47</v>
      </c>
      <c r="F22" s="5">
        <v>1</v>
      </c>
      <c r="G22" s="8"/>
      <c r="H22" s="7">
        <f>ROUND((G22*F22),0)</f>
        <v>0</v>
      </c>
    </row>
    <row r="23" ht="12.75">
      <c r="D23" s="10" t="s">
        <v>44</v>
      </c>
    </row>
    <row r="24" spans="1:8" ht="25.5">
      <c r="A24" s="9">
        <v>6</v>
      </c>
      <c r="B24" s="9" t="s">
        <v>48</v>
      </c>
      <c r="C24" s="9" t="s">
        <v>30</v>
      </c>
      <c r="D24" s="9" t="s">
        <v>49</v>
      </c>
      <c r="E24" s="9" t="s">
        <v>47</v>
      </c>
      <c r="F24" s="5">
        <v>1</v>
      </c>
      <c r="G24" s="8"/>
      <c r="H24" s="7">
        <f>ROUND((G24*F24),0)</f>
        <v>0</v>
      </c>
    </row>
    <row r="25" ht="51">
      <c r="D25" s="10" t="s">
        <v>50</v>
      </c>
    </row>
    <row r="26" spans="1:8" ht="12.75">
      <c r="A26" s="9">
        <v>7</v>
      </c>
      <c r="B26" s="9" t="s">
        <v>51</v>
      </c>
      <c r="C26" s="9" t="s">
        <v>30</v>
      </c>
      <c r="D26" s="9" t="s">
        <v>52</v>
      </c>
      <c r="E26" s="9" t="s">
        <v>37</v>
      </c>
      <c r="F26" s="5">
        <v>1</v>
      </c>
      <c r="G26" s="8"/>
      <c r="H26" s="7">
        <f>ROUND((G26*F26),0)</f>
        <v>0</v>
      </c>
    </row>
    <row r="27" ht="25.5">
      <c r="D27" s="10" t="s">
        <v>53</v>
      </c>
    </row>
    <row r="28" spans="1:16" ht="12.75" customHeight="1">
      <c r="A28" s="11"/>
      <c r="B28" s="11"/>
      <c r="C28" s="11" t="s">
        <v>28</v>
      </c>
      <c r="D28" s="11" t="s">
        <v>27</v>
      </c>
      <c r="E28" s="11"/>
      <c r="F28" s="11"/>
      <c r="G28" s="11"/>
      <c r="H28" s="11">
        <f>SUM(H12:H27)</f>
        <v>0</v>
      </c>
      <c r="P28">
        <f>ROUND(SUM(P12:P27),0)</f>
        <v>0</v>
      </c>
    </row>
    <row r="30" spans="1:8" ht="12.75" customHeight="1">
      <c r="A30" s="4"/>
      <c r="B30" s="4"/>
      <c r="C30" s="4" t="s">
        <v>11</v>
      </c>
      <c r="D30" s="4" t="s">
        <v>54</v>
      </c>
      <c r="E30" s="4"/>
      <c r="F30" s="6"/>
      <c r="G30" s="4"/>
      <c r="H30" s="6"/>
    </row>
    <row r="31" spans="1:8" ht="51">
      <c r="A31" s="9">
        <v>8</v>
      </c>
      <c r="B31" s="9" t="s">
        <v>55</v>
      </c>
      <c r="C31" s="9" t="s">
        <v>30</v>
      </c>
      <c r="D31" s="9" t="s">
        <v>56</v>
      </c>
      <c r="E31" s="9" t="s">
        <v>32</v>
      </c>
      <c r="F31" s="5">
        <v>1.253</v>
      </c>
      <c r="G31" s="8"/>
      <c r="H31" s="7">
        <f>ROUND((G31*F31),0)</f>
        <v>0</v>
      </c>
    </row>
    <row r="32" ht="38.25">
      <c r="D32" s="10" t="s">
        <v>57</v>
      </c>
    </row>
    <row r="33" ht="63.75">
      <c r="D33" s="10" t="s">
        <v>58</v>
      </c>
    </row>
    <row r="34" spans="1:8" ht="38.25">
      <c r="A34" s="9">
        <v>9</v>
      </c>
      <c r="B34" s="9" t="s">
        <v>59</v>
      </c>
      <c r="C34" s="9" t="s">
        <v>30</v>
      </c>
      <c r="D34" s="9" t="s">
        <v>60</v>
      </c>
      <c r="E34" s="9" t="s">
        <v>61</v>
      </c>
      <c r="F34" s="5">
        <v>258</v>
      </c>
      <c r="G34" s="8"/>
      <c r="H34" s="7">
        <f>ROUND((G34*F34),0)</f>
        <v>0</v>
      </c>
    </row>
    <row r="35" ht="12.75">
      <c r="D35" s="10" t="s">
        <v>62</v>
      </c>
    </row>
    <row r="36" ht="63.75">
      <c r="D36" s="10" t="s">
        <v>58</v>
      </c>
    </row>
    <row r="37" spans="1:16" ht="12.75" customHeight="1">
      <c r="A37" s="11"/>
      <c r="B37" s="11"/>
      <c r="C37" s="11" t="s">
        <v>11</v>
      </c>
      <c r="D37" s="11" t="s">
        <v>54</v>
      </c>
      <c r="E37" s="11"/>
      <c r="F37" s="11"/>
      <c r="G37" s="11"/>
      <c r="H37" s="11">
        <f>SUM(H31:H36)</f>
        <v>0</v>
      </c>
      <c r="P37">
        <f>ROUND(SUM(P31:P36),0)</f>
        <v>0</v>
      </c>
    </row>
    <row r="39" spans="1:8" ht="12.75" customHeight="1">
      <c r="A39" s="4"/>
      <c r="B39" s="4"/>
      <c r="C39" s="4" t="s">
        <v>21</v>
      </c>
      <c r="D39" s="4" t="s">
        <v>63</v>
      </c>
      <c r="E39" s="4"/>
      <c r="F39" s="6"/>
      <c r="G39" s="4"/>
      <c r="H39" s="6"/>
    </row>
    <row r="40" spans="1:8" ht="38.25">
      <c r="A40" s="9">
        <v>10</v>
      </c>
      <c r="B40" s="9" t="s">
        <v>64</v>
      </c>
      <c r="C40" s="9" t="s">
        <v>30</v>
      </c>
      <c r="D40" s="9" t="s">
        <v>65</v>
      </c>
      <c r="E40" s="9" t="s">
        <v>32</v>
      </c>
      <c r="F40" s="5">
        <v>1.056</v>
      </c>
      <c r="G40" s="8"/>
      <c r="H40" s="7">
        <f>ROUND((G40*F40),0)</f>
        <v>0</v>
      </c>
    </row>
    <row r="41" ht="12.75">
      <c r="D41" s="10" t="s">
        <v>66</v>
      </c>
    </row>
    <row r="42" ht="357">
      <c r="D42" s="10" t="s">
        <v>67</v>
      </c>
    </row>
    <row r="43" spans="1:16" ht="12.75" customHeight="1">
      <c r="A43" s="11"/>
      <c r="B43" s="11"/>
      <c r="C43" s="11" t="s">
        <v>21</v>
      </c>
      <c r="D43" s="11" t="s">
        <v>63</v>
      </c>
      <c r="E43" s="11"/>
      <c r="F43" s="11"/>
      <c r="G43" s="11"/>
      <c r="H43" s="11">
        <f>SUM(H40:H42)</f>
        <v>0</v>
      </c>
      <c r="P43">
        <f>ROUND(SUM(P40:P42),0)</f>
        <v>0</v>
      </c>
    </row>
    <row r="45" spans="1:8" ht="12.75" customHeight="1">
      <c r="A45" s="4"/>
      <c r="B45" s="4"/>
      <c r="C45" s="4" t="s">
        <v>23</v>
      </c>
      <c r="D45" s="4" t="s">
        <v>68</v>
      </c>
      <c r="E45" s="4"/>
      <c r="F45" s="6"/>
      <c r="G45" s="4"/>
      <c r="H45" s="6"/>
    </row>
    <row r="46" spans="1:8" ht="12.75">
      <c r="A46" s="9">
        <v>11</v>
      </c>
      <c r="B46" s="9" t="s">
        <v>69</v>
      </c>
      <c r="C46" s="9" t="s">
        <v>30</v>
      </c>
      <c r="D46" s="9" t="s">
        <v>70</v>
      </c>
      <c r="E46" s="9" t="s">
        <v>61</v>
      </c>
      <c r="F46" s="5">
        <v>258</v>
      </c>
      <c r="G46" s="8"/>
      <c r="H46" s="7">
        <f>ROUND((G46*F46),0)</f>
        <v>0</v>
      </c>
    </row>
    <row r="47" ht="12.75">
      <c r="D47" s="10" t="s">
        <v>71</v>
      </c>
    </row>
    <row r="48" ht="51">
      <c r="D48" s="10" t="s">
        <v>72</v>
      </c>
    </row>
    <row r="49" spans="1:8" ht="12.75">
      <c r="A49" s="9">
        <v>12</v>
      </c>
      <c r="B49" s="9" t="s">
        <v>73</v>
      </c>
      <c r="C49" s="9" t="s">
        <v>30</v>
      </c>
      <c r="D49" s="9" t="s">
        <v>74</v>
      </c>
      <c r="E49" s="9" t="s">
        <v>61</v>
      </c>
      <c r="F49" s="5">
        <v>258</v>
      </c>
      <c r="G49" s="8"/>
      <c r="H49" s="7">
        <f>ROUND((G49*F49),0)</f>
        <v>0</v>
      </c>
    </row>
    <row r="50" ht="12.75">
      <c r="D50" s="10" t="s">
        <v>75</v>
      </c>
    </row>
    <row r="51" ht="140.25">
      <c r="D51" s="10" t="s">
        <v>76</v>
      </c>
    </row>
    <row r="52" spans="1:8" ht="25.5">
      <c r="A52" s="9">
        <v>13</v>
      </c>
      <c r="B52" s="9" t="s">
        <v>77</v>
      </c>
      <c r="C52" s="9" t="s">
        <v>30</v>
      </c>
      <c r="D52" s="9" t="s">
        <v>78</v>
      </c>
      <c r="E52" s="9" t="s">
        <v>32</v>
      </c>
      <c r="F52" s="5">
        <v>0.608</v>
      </c>
      <c r="G52" s="8"/>
      <c r="H52" s="7">
        <f>ROUND((G52*F52),0)</f>
        <v>0</v>
      </c>
    </row>
    <row r="53" ht="38.25">
      <c r="D53" s="10" t="s">
        <v>79</v>
      </c>
    </row>
    <row r="54" ht="140.25">
      <c r="D54" s="10" t="s">
        <v>76</v>
      </c>
    </row>
    <row r="55" spans="1:8" ht="25.5">
      <c r="A55" s="9">
        <v>14</v>
      </c>
      <c r="B55" s="9" t="s">
        <v>80</v>
      </c>
      <c r="C55" s="9" t="s">
        <v>30</v>
      </c>
      <c r="D55" s="9" t="s">
        <v>81</v>
      </c>
      <c r="E55" s="9" t="s">
        <v>82</v>
      </c>
      <c r="F55" s="5">
        <v>60.8</v>
      </c>
      <c r="G55" s="8"/>
      <c r="H55" s="7">
        <f>ROUND((G55*F55),0)</f>
        <v>0</v>
      </c>
    </row>
    <row r="56" ht="12.75">
      <c r="D56" s="10" t="s">
        <v>83</v>
      </c>
    </row>
    <row r="57" ht="38.25">
      <c r="D57" s="10" t="s">
        <v>84</v>
      </c>
    </row>
    <row r="58" spans="1:16" ht="12.75" customHeight="1">
      <c r="A58" s="11"/>
      <c r="B58" s="11"/>
      <c r="C58" s="11" t="s">
        <v>23</v>
      </c>
      <c r="D58" s="11" t="s">
        <v>68</v>
      </c>
      <c r="E58" s="11"/>
      <c r="F58" s="11"/>
      <c r="G58" s="11"/>
      <c r="H58" s="11">
        <f>SUM(H46:H57)</f>
        <v>0</v>
      </c>
      <c r="P58">
        <f>ROUND(SUM(P46:P57),0)</f>
        <v>0</v>
      </c>
    </row>
    <row r="60" spans="1:8" ht="12.75" customHeight="1">
      <c r="A60" s="4"/>
      <c r="B60" s="4"/>
      <c r="C60" s="4" t="s">
        <v>86</v>
      </c>
      <c r="D60" s="4" t="s">
        <v>85</v>
      </c>
      <c r="E60" s="4"/>
      <c r="F60" s="6"/>
      <c r="G60" s="4"/>
      <c r="H60" s="6"/>
    </row>
    <row r="61" spans="1:8" ht="25.5">
      <c r="A61" s="9">
        <v>15</v>
      </c>
      <c r="B61" s="9" t="s">
        <v>87</v>
      </c>
      <c r="C61" s="9" t="s">
        <v>30</v>
      </c>
      <c r="D61" s="9" t="s">
        <v>88</v>
      </c>
      <c r="E61" s="9" t="s">
        <v>61</v>
      </c>
      <c r="F61" s="5">
        <v>20.156</v>
      </c>
      <c r="G61" s="8"/>
      <c r="H61" s="7">
        <f>ROUND((G61*F61),0)</f>
        <v>0</v>
      </c>
    </row>
    <row r="62" ht="38.25">
      <c r="D62" s="10" t="s">
        <v>89</v>
      </c>
    </row>
    <row r="63" ht="38.25">
      <c r="D63" s="10" t="s">
        <v>90</v>
      </c>
    </row>
    <row r="64" spans="1:8" ht="25.5">
      <c r="A64" s="9">
        <v>16</v>
      </c>
      <c r="B64" s="9" t="s">
        <v>91</v>
      </c>
      <c r="C64" s="9" t="s">
        <v>30</v>
      </c>
      <c r="D64" s="9" t="s">
        <v>92</v>
      </c>
      <c r="E64" s="9" t="s">
        <v>61</v>
      </c>
      <c r="F64" s="5">
        <v>20.156</v>
      </c>
      <c r="G64" s="8"/>
      <c r="H64" s="7">
        <f>ROUND((G64*F64),0)</f>
        <v>0</v>
      </c>
    </row>
    <row r="65" ht="38.25">
      <c r="D65" s="10" t="s">
        <v>89</v>
      </c>
    </row>
    <row r="66" ht="38.25">
      <c r="D66" s="10" t="s">
        <v>90</v>
      </c>
    </row>
    <row r="67" spans="1:8" ht="38.25">
      <c r="A67" s="9">
        <v>17</v>
      </c>
      <c r="B67" s="9" t="s">
        <v>93</v>
      </c>
      <c r="C67" s="9" t="s">
        <v>30</v>
      </c>
      <c r="D67" s="9" t="s">
        <v>94</v>
      </c>
      <c r="E67" s="9" t="s">
        <v>82</v>
      </c>
      <c r="F67" s="5">
        <v>120.4</v>
      </c>
      <c r="G67" s="8"/>
      <c r="H67" s="7">
        <f>ROUND((G67*F67),0)</f>
        <v>0</v>
      </c>
    </row>
    <row r="68" ht="76.5">
      <c r="D68" s="10" t="s">
        <v>95</v>
      </c>
    </row>
    <row r="69" ht="12.75">
      <c r="D69" s="10" t="s">
        <v>96</v>
      </c>
    </row>
    <row r="70" spans="1:8" ht="25.5">
      <c r="A70" s="9">
        <v>18</v>
      </c>
      <c r="B70" s="9" t="s">
        <v>97</v>
      </c>
      <c r="C70" s="9" t="s">
        <v>30</v>
      </c>
      <c r="D70" s="9" t="s">
        <v>98</v>
      </c>
      <c r="E70" s="9" t="s">
        <v>82</v>
      </c>
      <c r="F70" s="5">
        <v>8</v>
      </c>
      <c r="G70" s="8"/>
      <c r="H70" s="7">
        <f>ROUND((G70*F70),0)</f>
        <v>0</v>
      </c>
    </row>
    <row r="71" ht="38.25">
      <c r="D71" s="10" t="s">
        <v>99</v>
      </c>
    </row>
    <row r="72" spans="1:8" ht="38.25">
      <c r="A72" s="9">
        <v>19</v>
      </c>
      <c r="B72" s="9" t="s">
        <v>100</v>
      </c>
      <c r="C72" s="9" t="s">
        <v>30</v>
      </c>
      <c r="D72" s="9" t="s">
        <v>101</v>
      </c>
      <c r="E72" s="9" t="s">
        <v>82</v>
      </c>
      <c r="F72" s="5">
        <v>56.4</v>
      </c>
      <c r="G72" s="8"/>
      <c r="H72" s="7">
        <f>ROUND((G72*F72),0)</f>
        <v>0</v>
      </c>
    </row>
    <row r="73" ht="12.75">
      <c r="D73" s="10" t="s">
        <v>102</v>
      </c>
    </row>
    <row r="74" ht="38.25">
      <c r="D74" s="10" t="s">
        <v>99</v>
      </c>
    </row>
    <row r="75" spans="1:8" ht="25.5">
      <c r="A75" s="9">
        <v>20</v>
      </c>
      <c r="B75" s="9" t="s">
        <v>103</v>
      </c>
      <c r="C75" s="9" t="s">
        <v>30</v>
      </c>
      <c r="D75" s="9" t="s">
        <v>104</v>
      </c>
      <c r="E75" s="9" t="s">
        <v>32</v>
      </c>
      <c r="F75" s="5">
        <v>0.002</v>
      </c>
      <c r="G75" s="8"/>
      <c r="H75" s="7">
        <f>ROUND((G75*F75),0)</f>
        <v>0</v>
      </c>
    </row>
    <row r="76" ht="12.75">
      <c r="D76" s="10" t="s">
        <v>105</v>
      </c>
    </row>
    <row r="77" ht="38.25">
      <c r="D77" s="10" t="s">
        <v>99</v>
      </c>
    </row>
    <row r="78" spans="1:8" ht="25.5">
      <c r="A78" s="9">
        <v>21</v>
      </c>
      <c r="B78" s="9" t="s">
        <v>106</v>
      </c>
      <c r="C78" s="9" t="s">
        <v>30</v>
      </c>
      <c r="D78" s="9" t="s">
        <v>107</v>
      </c>
      <c r="E78" s="9" t="s">
        <v>32</v>
      </c>
      <c r="F78" s="5">
        <v>0.008</v>
      </c>
      <c r="G78" s="8"/>
      <c r="H78" s="7">
        <f>ROUND((G78*F78),0)</f>
        <v>0</v>
      </c>
    </row>
    <row r="79" ht="12.75">
      <c r="D79" s="10" t="s">
        <v>108</v>
      </c>
    </row>
    <row r="80" ht="38.25">
      <c r="D80" s="10" t="s">
        <v>109</v>
      </c>
    </row>
    <row r="81" spans="1:8" ht="51">
      <c r="A81" s="9">
        <v>22</v>
      </c>
      <c r="B81" s="9" t="s">
        <v>110</v>
      </c>
      <c r="C81" s="9" t="s">
        <v>30</v>
      </c>
      <c r="D81" s="9" t="s">
        <v>111</v>
      </c>
      <c r="E81" s="9" t="s">
        <v>82</v>
      </c>
      <c r="F81" s="5">
        <v>12.5</v>
      </c>
      <c r="G81" s="8"/>
      <c r="H81" s="7">
        <f>ROUND((G81*F81),0)</f>
        <v>0</v>
      </c>
    </row>
    <row r="82" ht="255">
      <c r="D82" s="10" t="s">
        <v>112</v>
      </c>
    </row>
    <row r="83" spans="1:8" ht="63.75">
      <c r="A83" s="9">
        <v>23</v>
      </c>
      <c r="B83" s="9" t="s">
        <v>113</v>
      </c>
      <c r="C83" s="9" t="s">
        <v>30</v>
      </c>
      <c r="D83" s="9" t="s">
        <v>114</v>
      </c>
      <c r="E83" s="9" t="s">
        <v>82</v>
      </c>
      <c r="F83" s="5">
        <v>12.5</v>
      </c>
      <c r="G83" s="8"/>
      <c r="H83" s="7">
        <f>ROUND((G83*F83),0)</f>
        <v>0</v>
      </c>
    </row>
    <row r="84" ht="255">
      <c r="D84" s="10" t="s">
        <v>112</v>
      </c>
    </row>
    <row r="85" spans="1:8" ht="12.75">
      <c r="A85" s="9">
        <v>24</v>
      </c>
      <c r="B85" s="9" t="s">
        <v>115</v>
      </c>
      <c r="C85" s="9" t="s">
        <v>30</v>
      </c>
      <c r="D85" s="9" t="s">
        <v>116</v>
      </c>
      <c r="E85" s="9" t="s">
        <v>61</v>
      </c>
      <c r="F85" s="5">
        <v>258</v>
      </c>
      <c r="G85" s="8"/>
      <c r="H85" s="7">
        <f>ROUND((G85*F85),0)</f>
        <v>0</v>
      </c>
    </row>
    <row r="86" ht="12.75">
      <c r="D86" s="10" t="s">
        <v>71</v>
      </c>
    </row>
    <row r="87" ht="12.75">
      <c r="D87" s="10" t="s">
        <v>117</v>
      </c>
    </row>
    <row r="88" spans="1:8" ht="25.5">
      <c r="A88" s="9">
        <v>25</v>
      </c>
      <c r="B88" s="9" t="s">
        <v>118</v>
      </c>
      <c r="C88" s="9" t="s">
        <v>30</v>
      </c>
      <c r="D88" s="9" t="s">
        <v>119</v>
      </c>
      <c r="E88" s="9" t="s">
        <v>61</v>
      </c>
      <c r="F88" s="5">
        <v>11.04</v>
      </c>
      <c r="G88" s="8"/>
      <c r="H88" s="7">
        <f>ROUND((G88*F88),0)</f>
        <v>0</v>
      </c>
    </row>
    <row r="89" ht="12.75">
      <c r="D89" s="10" t="s">
        <v>120</v>
      </c>
    </row>
    <row r="90" ht="12.75">
      <c r="D90" s="10" t="s">
        <v>117</v>
      </c>
    </row>
    <row r="91" spans="1:8" ht="38.25">
      <c r="A91" s="9">
        <v>26</v>
      </c>
      <c r="B91" s="9" t="s">
        <v>121</v>
      </c>
      <c r="C91" s="9" t="s">
        <v>30</v>
      </c>
      <c r="D91" s="9" t="s">
        <v>122</v>
      </c>
      <c r="E91" s="9" t="s">
        <v>123</v>
      </c>
      <c r="F91" s="5">
        <v>0.248</v>
      </c>
      <c r="G91" s="8"/>
      <c r="H91" s="7">
        <f>ROUND((G91*F91),0)</f>
        <v>0</v>
      </c>
    </row>
    <row r="92" ht="12.75">
      <c r="D92" s="10" t="s">
        <v>124</v>
      </c>
    </row>
    <row r="93" ht="76.5">
      <c r="D93" s="10" t="s">
        <v>125</v>
      </c>
    </row>
    <row r="94" spans="1:8" ht="25.5">
      <c r="A94" s="9">
        <v>27</v>
      </c>
      <c r="B94" s="9" t="s">
        <v>126</v>
      </c>
      <c r="C94" s="9" t="s">
        <v>30</v>
      </c>
      <c r="D94" s="9" t="s">
        <v>127</v>
      </c>
      <c r="E94" s="9" t="s">
        <v>128</v>
      </c>
      <c r="F94" s="5">
        <v>32</v>
      </c>
      <c r="G94" s="8"/>
      <c r="H94" s="7">
        <f>ROUND((G94*F94),0)</f>
        <v>0</v>
      </c>
    </row>
    <row r="95" ht="25.5">
      <c r="D95" s="10" t="s">
        <v>129</v>
      </c>
    </row>
    <row r="96" ht="76.5">
      <c r="D96" s="10" t="s">
        <v>125</v>
      </c>
    </row>
    <row r="97" spans="1:8" ht="38.25">
      <c r="A97" s="9">
        <v>28</v>
      </c>
      <c r="B97" s="9" t="s">
        <v>130</v>
      </c>
      <c r="C97" s="9" t="s">
        <v>30</v>
      </c>
      <c r="D97" s="9" t="s">
        <v>131</v>
      </c>
      <c r="E97" s="9" t="s">
        <v>82</v>
      </c>
      <c r="F97" s="5">
        <v>25</v>
      </c>
      <c r="G97" s="8"/>
      <c r="H97" s="7">
        <f>ROUND((G97*F97),0)</f>
        <v>0</v>
      </c>
    </row>
    <row r="98" ht="12.75">
      <c r="D98" s="10" t="s">
        <v>132</v>
      </c>
    </row>
    <row r="99" ht="76.5">
      <c r="D99" s="10" t="s">
        <v>133</v>
      </c>
    </row>
    <row r="100" spans="1:8" ht="38.25">
      <c r="A100" s="9">
        <v>29</v>
      </c>
      <c r="B100" s="9" t="s">
        <v>134</v>
      </c>
      <c r="C100" s="9" t="s">
        <v>30</v>
      </c>
      <c r="D100" s="9" t="s">
        <v>135</v>
      </c>
      <c r="E100" s="9" t="s">
        <v>32</v>
      </c>
      <c r="F100" s="5">
        <v>0.707</v>
      </c>
      <c r="G100" s="8"/>
      <c r="H100" s="7">
        <f>ROUND((G100*F100),0)</f>
        <v>0</v>
      </c>
    </row>
    <row r="101" ht="38.25">
      <c r="D101" s="10" t="s">
        <v>136</v>
      </c>
    </row>
    <row r="102" ht="76.5">
      <c r="D102" s="10" t="s">
        <v>133</v>
      </c>
    </row>
    <row r="103" spans="1:8" ht="38.25">
      <c r="A103" s="9">
        <v>30</v>
      </c>
      <c r="B103" s="9" t="s">
        <v>137</v>
      </c>
      <c r="C103" s="9" t="s">
        <v>30</v>
      </c>
      <c r="D103" s="9" t="s">
        <v>138</v>
      </c>
      <c r="E103" s="9" t="s">
        <v>61</v>
      </c>
      <c r="F103" s="5">
        <v>7.85</v>
      </c>
      <c r="G103" s="8"/>
      <c r="H103" s="7">
        <f>ROUND((G103*F103),0)</f>
        <v>0</v>
      </c>
    </row>
    <row r="104" ht="12.75">
      <c r="D104" s="10" t="s">
        <v>139</v>
      </c>
    </row>
    <row r="105" ht="76.5">
      <c r="D105" s="10" t="s">
        <v>133</v>
      </c>
    </row>
    <row r="106" spans="1:16" ht="12.75" customHeight="1">
      <c r="A106" s="11"/>
      <c r="B106" s="11"/>
      <c r="C106" s="11" t="s">
        <v>86</v>
      </c>
      <c r="D106" s="11" t="s">
        <v>85</v>
      </c>
      <c r="E106" s="11"/>
      <c r="F106" s="11"/>
      <c r="G106" s="11"/>
      <c r="H106" s="11">
        <f>SUM(H61:H105)</f>
        <v>0</v>
      </c>
      <c r="P106">
        <f>ROUND(SUM(P61:P105),0)</f>
        <v>0</v>
      </c>
    </row>
    <row r="108" spans="1:16" ht="12.75" customHeight="1">
      <c r="A108" s="11"/>
      <c r="B108" s="11"/>
      <c r="C108" s="11"/>
      <c r="D108" s="11" t="s">
        <v>140</v>
      </c>
      <c r="E108" s="11"/>
      <c r="F108" s="11"/>
      <c r="G108" s="11"/>
      <c r="H108" s="11">
        <f>+H28+H37+H43+H58+H106</f>
        <v>0</v>
      </c>
      <c r="P108">
        <f>+P28+P37+P43+P58+P106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Ludek</dc:creator>
  <cp:keywords/>
  <dc:description/>
  <cp:lastModifiedBy>Ludek</cp:lastModifiedBy>
  <dcterms:created xsi:type="dcterms:W3CDTF">2021-06-08T13:41:50Z</dcterms:created>
  <dcterms:modified xsi:type="dcterms:W3CDTF">2021-06-08T13:42:52Z</dcterms:modified>
  <cp:category/>
  <cp:version/>
  <cp:contentType/>
  <cp:contentStatus/>
</cp:coreProperties>
</file>