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trovcz-my.sharepoint.com/personal/kille_ostrov_cz/Documents/DiskP/LED výzdoba/"/>
    </mc:Choice>
  </mc:AlternateContent>
  <xr:revisionPtr revIDLastSave="0" documentId="8_{AEFC0447-43E8-4676-957E-9674BD9A8380}" xr6:coauthVersionLast="47" xr6:coauthVersionMax="47" xr10:uidLastSave="{00000000-0000-0000-0000-000000000000}"/>
  <workbookProtection workbookAlgorithmName="SHA-512" workbookHashValue="AYtN98Sm3M0c24ZRiasWj6WM2qEoI5aVZi62vT6qfpaceXlFuNPieE34FDe53jBXwqs05sq2Aw8Opq4HoNFBJg==" workbookSaltValue="axawqQeOZapZftPdkqU5iw==" workbookSpinCount="100000" lockStructure="1"/>
  <bookViews>
    <workbookView xWindow="-120" yWindow="-120" windowWidth="29040" windowHeight="15720" xr2:uid="{0BEB197E-7223-461E-984A-DCA49A3DDB2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E60" i="1"/>
  <c r="E50" i="1"/>
  <c r="E43" i="1"/>
  <c r="E36" i="1"/>
  <c r="E30" i="1"/>
  <c r="E24" i="1"/>
  <c r="E17" i="1"/>
  <c r="B77" i="1" l="1"/>
  <c r="E11" i="1"/>
  <c r="B76" i="1" s="1"/>
  <c r="B82" i="1" l="1"/>
  <c r="B85" i="1"/>
  <c r="B90" i="1" s="1"/>
  <c r="B97" i="1" s="1"/>
  <c r="C76" i="1"/>
  <c r="B93" i="1" l="1"/>
  <c r="B94" i="1" l="1"/>
  <c r="B95" i="1"/>
  <c r="B96" i="1"/>
  <c r="B9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<sst xmlns="http://schemas.openxmlformats.org/spreadsheetml/2006/main" count="114" uniqueCount="74">
  <si>
    <t>ks</t>
  </si>
  <si>
    <t>Pronájem za jednotku na 5 let bez DPH 21%</t>
  </si>
  <si>
    <t>popis a obrázek</t>
  </si>
  <si>
    <t>Prodlužovací kabel MF-5M/čk</t>
  </si>
  <si>
    <t>Rozbočka GESIS</t>
  </si>
  <si>
    <t>Zátka GESIS</t>
  </si>
  <si>
    <t>Přechodka GESIS - vidlice 1,5m</t>
  </si>
  <si>
    <t>Cena celkem za vánoční výzdobu DK, elektro a úchytného materiálu bez DPH 21%</t>
  </si>
  <si>
    <t>Cena/MJ</t>
  </si>
  <si>
    <t>set</t>
  </si>
  <si>
    <t>Fotokoutek</t>
  </si>
  <si>
    <t>2 x GESIS</t>
  </si>
  <si>
    <t>elektro materiál bude řešen po upřesnění místa</t>
  </si>
  <si>
    <t>Výzdoba sloupů VO</t>
  </si>
  <si>
    <t>12 x GESIS</t>
  </si>
  <si>
    <t>Cena celkem za vánoční výzdobu sloupů VO bez DPH 21%</t>
  </si>
  <si>
    <t>Cena celkem za jednorázový prodej materiálu na sloupy a jejich příprava bez DPH 21%</t>
  </si>
  <si>
    <t>elektro materiál</t>
  </si>
  <si>
    <t>Jednorázový prodej - přípravné práce - vrtání sloupu pro zapojení s prodejem materiálu</t>
  </si>
  <si>
    <t>Prodej - Kabel do sloupu se zásuvkou GESIS, krytka s lankem, odpojovač s pojistkou, vrtání sloupu, doprava, práce plošiny (v letních měsících)</t>
  </si>
  <si>
    <t>(1 x kovový sloup -kruhový objezd u LIDLU)</t>
  </si>
  <si>
    <t>Cena celkem za jednorázový prodej materiálu na sloup a jeho příprava bez DPH 21%</t>
  </si>
  <si>
    <t>1 x GESIS</t>
  </si>
  <si>
    <t>Cena celkem za pronájem vánoční výzdoby bez elektro materiálu bez DPH 21%</t>
  </si>
  <si>
    <t>Cena celkem za 1 rok pro prvotní pronájem, prodej, montáž a demontáž 2025</t>
  </si>
  <si>
    <t>Cena celkem za 1 rok pronájem, montáž a demontáž od 2026 - 2029 (01/30)</t>
  </si>
  <si>
    <t>1 rok</t>
  </si>
  <si>
    <t>2 rok</t>
  </si>
  <si>
    <t>3 rok</t>
  </si>
  <si>
    <t>4 rok</t>
  </si>
  <si>
    <t>5 rok</t>
  </si>
  <si>
    <t>Celkem</t>
  </si>
  <si>
    <t>Cena pronájmu na 5 let bez DPH 21%</t>
  </si>
  <si>
    <t>Úchytný materiál parapetová svorka</t>
  </si>
  <si>
    <t xml:space="preserve">DK Ostrov </t>
  </si>
  <si>
    <t xml:space="preserve">popis a obrázek </t>
  </si>
  <si>
    <t xml:space="preserve">Výzdoba 18 ks stánků </t>
  </si>
  <si>
    <t xml:space="preserve">úchytný a elektro materiál bude řešen samostatně po upřesnění </t>
  </si>
  <si>
    <r>
      <t xml:space="preserve">LED 2D kometa brána + vsadka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</rPr>
      <t xml:space="preserve">  vnější rozměry v.325cm x š.640cm, vnitřní rozměry: v.236xš.260, 51 kg, příkon 414 W, barva teplá bílá + výplet studená bílá</t>
    </r>
  </si>
  <si>
    <r>
      <t xml:space="preserve">Světelný dekor LED - 90 x 70 cm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</rPr>
      <t>pro vnitřní i venkovní použití, příkon 18 W, výška 90 x šířka 70 cm, váha 2,6 kg, duralová konstrukce osazena LED světelným kabelem, barva teplá bílá</t>
    </r>
  </si>
  <si>
    <r>
      <t xml:space="preserve">Cena celkem za vánoční výzdobu, </t>
    </r>
    <r>
      <rPr>
        <b/>
        <sz val="12"/>
        <color rgb="FFC00000"/>
        <rFont val="Calibri"/>
        <family val="2"/>
        <charset val="238"/>
      </rPr>
      <t>bez elektro a úchytného materiálu</t>
    </r>
    <r>
      <rPr>
        <b/>
        <sz val="12"/>
        <color rgb="FF000000"/>
        <rFont val="Calibri"/>
        <family val="2"/>
        <charset val="238"/>
      </rPr>
      <t>, bez DPH 21%</t>
    </r>
  </si>
  <si>
    <r>
      <t xml:space="preserve">Cena celkem za vánoční výzdobu DK, </t>
    </r>
    <r>
      <rPr>
        <b/>
        <sz val="12"/>
        <color rgb="FFFF0000"/>
        <rFont val="Calibri"/>
        <family val="2"/>
        <charset val="238"/>
      </rPr>
      <t xml:space="preserve">bez elektro materiálu </t>
    </r>
    <r>
      <rPr>
        <b/>
        <sz val="12"/>
        <color rgb="FF000000"/>
        <rFont val="Calibri"/>
        <family val="2"/>
        <charset val="238"/>
      </rPr>
      <t>bez DPH 21%</t>
    </r>
  </si>
  <si>
    <r>
      <t xml:space="preserve"> 3D Anděl s trubkou nahoru - 300x260cm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</rPr>
      <t xml:space="preserve"> 3700-3900 LED diod, použití v exteriéru i interiéru, rozměr 300 x 260 cm, barva studená bílá</t>
    </r>
  </si>
  <si>
    <t>Cena celkem za pronájem vánoční výzdoby, vč. eletro materiálu bez DPH 21%</t>
  </si>
  <si>
    <t>Kruhový objezd u Lídlu - Andělé</t>
  </si>
  <si>
    <t xml:space="preserve">Kruhový objezd ul. Masarykova - Jeleni </t>
  </si>
  <si>
    <t>Jednorázový prodej - přípravné práce - vrtání sloupů pro zapojení s prodejem materiálu</t>
  </si>
  <si>
    <t>elektro materiál - bude upřesněn po upřesnění místa připojení - řešen samostatně</t>
  </si>
  <si>
    <r>
      <t xml:space="preserve">3D LED sáně s vlnkou - 147 x 210 x 35    -       </t>
    </r>
    <r>
      <rPr>
        <sz val="11"/>
        <color theme="1"/>
        <rFont val="Calibri"/>
        <family val="2"/>
        <charset val="238"/>
      </rPr>
      <t xml:space="preserve"> 3D LED sáně s vlnkou použití v exteriéru i interiéru, výška 147 cm x šířka 210 cm x hloubka 35 cm, barva teplá bílá,studená bílá                                                                                                                                                   1xGESIS</t>
    </r>
  </si>
  <si>
    <r>
      <t xml:space="preserve">3D LED jelen hledící do strany - 175 x 119 x 15 cm     -    </t>
    </r>
    <r>
      <rPr>
        <sz val="11"/>
        <color theme="1"/>
        <rFont val="Calibri"/>
        <family val="2"/>
        <charset val="238"/>
      </rPr>
      <t xml:space="preserve">3D LED jelen hledící do strany použití v exteriéru i interiéru, výška 175 cm x šířka 119 cm x hloubka 30 cm, </t>
    </r>
    <r>
      <rPr>
        <sz val="11"/>
        <rFont val="Calibri"/>
        <family val="2"/>
        <charset val="238"/>
      </rPr>
      <t>barva teplá bílá</t>
    </r>
    <r>
      <rPr>
        <sz val="11"/>
        <color theme="1"/>
        <rFont val="Calibri"/>
        <family val="2"/>
        <charset val="238"/>
      </rPr>
      <t>,</t>
    </r>
    <r>
      <rPr>
        <sz val="11"/>
        <rFont val="Calibri"/>
        <family val="2"/>
        <charset val="238"/>
      </rPr>
      <t>studená bílá</t>
    </r>
  </si>
  <si>
    <r>
      <t xml:space="preserve">3D LED jelen s hlavou dolu     -      </t>
    </r>
    <r>
      <rPr>
        <sz val="11"/>
        <color theme="1"/>
        <rFont val="Calibri"/>
        <family val="2"/>
        <charset val="238"/>
      </rPr>
      <t>použití v exteriéru i interiéru výška 106 cm x šířka 163 cm x hloubka 15 cm, barvy teplá bílá, studená bílá</t>
    </r>
  </si>
  <si>
    <r>
      <t xml:space="preserve">Cena celkem za pronájem vánoční výzdoby bez elektro materiálu u 3 položek </t>
    </r>
    <r>
      <rPr>
        <b/>
        <sz val="11"/>
        <color rgb="FFFF0000"/>
        <rFont val="Calibri"/>
        <family val="2"/>
        <charset val="238"/>
      </rPr>
      <t xml:space="preserve">(zákazník bude řešit samostatně) </t>
    </r>
    <r>
      <rPr>
        <b/>
        <sz val="11"/>
        <color rgb="FF000000"/>
        <rFont val="Calibri"/>
        <family val="2"/>
        <charset val="238"/>
      </rPr>
      <t>a bez DPH 21%</t>
    </r>
  </si>
  <si>
    <t>Upozornění: všechny ceny jsou uvedeny bez DPH</t>
  </si>
  <si>
    <r>
      <rPr>
        <b/>
        <sz val="11"/>
        <color theme="1"/>
        <rFont val="Calibri"/>
        <family val="2"/>
        <charset val="238"/>
      </rPr>
      <t>Světelný rampouch LED-RPLR-100 teplá bílá/čk 0,7m, 100 LED</t>
    </r>
    <r>
      <rPr>
        <sz val="11"/>
        <color theme="1"/>
        <rFont val="Calibri"/>
        <family val="2"/>
        <charset val="238"/>
      </rPr>
      <t xml:space="preserve">
délka 2 m, max. výška 0,7 m, 100 LED diod, rozteč max. 10 cm, barva LED diod teplá bílá, černý kabel, 240 V, spojitelnost 20 ks
</t>
    </r>
    <r>
      <rPr>
        <sz val="11"/>
        <color rgb="FF0070C0"/>
        <rFont val="Calibri"/>
        <family val="2"/>
        <charset val="238"/>
      </rPr>
      <t>1 x balkon 8 m - balkon levý, 1 x balkon 16 m - balkon střed, 1 x balkon 8 m - balkon pravý</t>
    </r>
  </si>
  <si>
    <r>
      <rPr>
        <b/>
        <sz val="11"/>
        <color theme="1"/>
        <rFont val="Aptos Narrow"/>
        <family val="2"/>
        <scheme val="minor"/>
      </rPr>
      <t>Světelný řetěz LED-PLR-240 teplá bílá/čk 24m, 240 LED</t>
    </r>
    <r>
      <rPr>
        <sz val="11"/>
        <color theme="1"/>
        <rFont val="Aptos Narrow"/>
        <family val="2"/>
        <charset val="238"/>
        <scheme val="minor"/>
      </rPr>
      <t xml:space="preserve">
rozteč 10 cm, barva diod teplá bílá, černý kabel 
</t>
    </r>
    <r>
      <rPr>
        <sz val="11"/>
        <color rgb="FF0070C0"/>
        <rFont val="Aptos Narrow"/>
        <family val="2"/>
        <scheme val="minor"/>
      </rPr>
      <t>1 x pravá strana budovy 18 m, 1 x levá strana budovy 18 m, trojité tažení</t>
    </r>
  </si>
  <si>
    <t>Zástrčka GESIS - černá</t>
  </si>
  <si>
    <r>
      <t xml:space="preserve">Světelný rampouch LED-RPLR-100 teplá bílá/čk 0,7m, 100 LED                                                                  </t>
    </r>
    <r>
      <rPr>
        <sz val="11"/>
        <color theme="1"/>
        <rFont val="Calibri"/>
        <family val="2"/>
        <charset val="238"/>
      </rPr>
      <t xml:space="preserve">délka 2 m, max. výška 0,7 m, 100 LED diod, rozteč 10 cm, barva LED diod teplá bílá, černý kabel, 240 V, spojitelnost 20 ks                                 </t>
    </r>
    <r>
      <rPr>
        <b/>
        <sz val="11"/>
        <color theme="1"/>
        <rFont val="Calibri"/>
        <family val="2"/>
        <charset val="238"/>
      </rPr>
      <t xml:space="preserve">                                                                                                                      </t>
    </r>
    <r>
      <rPr>
        <sz val="11"/>
        <color rgb="FF0070C0"/>
        <rFont val="Calibri"/>
        <family val="2"/>
        <charset val="238"/>
      </rPr>
      <t xml:space="preserve">přívod klasik  1 stánek štít 3,75m/2kusy rampouchů - 4m    </t>
    </r>
    <r>
      <rPr>
        <b/>
        <sz val="11"/>
        <color theme="1"/>
        <rFont val="Calibri"/>
        <family val="2"/>
        <charset val="238"/>
      </rPr>
      <t xml:space="preserve">                 </t>
    </r>
  </si>
  <si>
    <t>Montáž Mírové náměstí DK Ostrov, stánky, fotorám, dekory na VO, 2 x kruhový objezd</t>
  </si>
  <si>
    <t>Demontáž Mírové náměstí DK Ostrov, stánky, fotorám, dekory na VO, 2 x kruhový objezd</t>
  </si>
  <si>
    <t>Cena celkem za pronájem, montáž a demontáž, práce lidí, práce plošiny a dopravy bez DPH 21%</t>
  </si>
  <si>
    <t xml:space="preserve">Prodej - Kabel do sloupu se zásuvkou GESIS, krytka s lankem, odpojovač s pojistkou, sada úchytů, vrtání sloupů, doprava, práce plošiny </t>
  </si>
  <si>
    <t>12 x kovový sloup - Mírové náměstí</t>
  </si>
  <si>
    <t xml:space="preserve">Uchazeč vyplní takto označené buňky </t>
  </si>
  <si>
    <t>Ostrov ( MŠ, ZŠ )</t>
  </si>
  <si>
    <r>
      <t xml:space="preserve">3D LED sněhulák s kloboukem 237 x 121 x 108  -   </t>
    </r>
    <r>
      <rPr>
        <sz val="11"/>
        <color theme="1"/>
        <rFont val="Calibri"/>
        <family val="2"/>
        <charset val="238"/>
      </rPr>
      <t>3D LED sněhulák použití v exteriéru i interiéru, výška 237 cm x šířka 121 cm x hloubka 108 cm</t>
    </r>
  </si>
  <si>
    <r>
      <t>3D LED Dárek 109 x 76 x 30-  3</t>
    </r>
    <r>
      <rPr>
        <sz val="11"/>
        <color theme="1"/>
        <rFont val="Calibri"/>
        <family val="2"/>
        <charset val="238"/>
      </rPr>
      <t>D LED Dárek použití v exteriéru i interiéru, výška 109cm x šířka 76 cm x hloubka 30 cm</t>
    </r>
  </si>
  <si>
    <r>
      <t xml:space="preserve">3D LED Jelen velký s hlavou do strany 230 x 102 -   </t>
    </r>
    <r>
      <rPr>
        <sz val="11"/>
        <color theme="1"/>
        <rFont val="Calibri"/>
        <family val="2"/>
        <charset val="238"/>
      </rPr>
      <t>3D LED Jelen použití v exteriéru i interiéru, výška 230 cm x šířka 102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cm</t>
    </r>
  </si>
  <si>
    <r>
      <t>2D LED Medvěd 202 x 136 -  2</t>
    </r>
    <r>
      <rPr>
        <sz val="11"/>
        <color theme="1"/>
        <rFont val="Calibri"/>
        <family val="2"/>
        <charset val="238"/>
      </rPr>
      <t>D LED Medvěd použití v exteriéru i interiéru, výška 202cm x šířka 136 cm</t>
    </r>
  </si>
  <si>
    <r>
      <t>2D LED Sáně s vlnou 147 x 210 -  2</t>
    </r>
    <r>
      <rPr>
        <sz val="11"/>
        <color theme="1"/>
        <rFont val="Calibri"/>
        <family val="2"/>
        <charset val="238"/>
      </rPr>
      <t>D LED Sáně použití v exteriéru i interiéru, výška 147cm x šířka 210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cm</t>
    </r>
  </si>
  <si>
    <r>
      <t>2D LED Jelen hledící do strany 175 x 119 -  2</t>
    </r>
    <r>
      <rPr>
        <sz val="11"/>
        <color theme="1"/>
        <rFont val="Calibri"/>
        <family val="2"/>
        <charset val="238"/>
      </rPr>
      <t>D LED Jelen použití v exteriéru i interiéru, výška 175cm x šířka 119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cm</t>
    </r>
  </si>
  <si>
    <r>
      <t>2D LED Anděl s hvězdou 147 x 100 -  2</t>
    </r>
    <r>
      <rPr>
        <sz val="11"/>
        <color theme="1"/>
        <rFont val="Calibri"/>
        <family val="2"/>
        <charset val="238"/>
      </rPr>
      <t>D LED Anděl použití v exteriéru i interiéru, výška 147cm x šířka 100</t>
    </r>
    <r>
      <rPr>
        <b/>
        <sz val="11"/>
        <color theme="1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</rPr>
      <t>cm</t>
    </r>
  </si>
  <si>
    <t>Montáž MŠ a ZŠ</t>
  </si>
  <si>
    <t>Demontáž MŠ a ZŠ</t>
  </si>
  <si>
    <r>
      <t xml:space="preserve">Cena celkem za pronájem vánoční výzdoby bez elektro materiálu u 10 položek </t>
    </r>
    <r>
      <rPr>
        <b/>
        <sz val="11"/>
        <color rgb="FFFF0000"/>
        <rFont val="Calibri"/>
        <family val="2"/>
        <charset val="238"/>
      </rPr>
      <t>(zákazník bude řešit samostatně)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a bez DPH 21%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</si>
</sst>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_ ;[Red]\-#,##0.00\ "/>
  </numFmts>
  <fonts count="3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006FC0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3.5"/>
      <color theme="1"/>
      <name val="Times New Roman"/>
      <family val="1"/>
      <charset val="238"/>
    </font>
    <font>
      <b/>
      <sz val="9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2.5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8"/>
      <color rgb="FF006FC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2"/>
      <color theme="1"/>
      <name val="Times New Roman"/>
      <family val="1"/>
      <charset val="238"/>
    </font>
    <font>
      <sz val="1.5"/>
      <color theme="1"/>
      <name val="Times New Roman"/>
      <family val="1"/>
      <charset val="238"/>
    </font>
    <font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C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2"/>
      <color rgb="FFC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4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28" fillId="0" borderId="0" xfId="0" applyFont="1"/>
    <xf numFmtId="0" fontId="29" fillId="0" borderId="0" xfId="0" applyFont="1"/>
    <xf numFmtId="0" fontId="29" fillId="6" borderId="0" xfId="0" applyFont="1" applyFill="1"/>
    <xf numFmtId="8" fontId="9" fillId="6" borderId="6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6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8" fontId="25" fillId="0" borderId="6" xfId="0" applyNumberFormat="1" applyFont="1" applyBorder="1" applyAlignment="1">
      <alignment horizontal="right" vertical="center" wrapText="1"/>
    </xf>
    <xf numFmtId="0" fontId="9" fillId="6" borderId="4" xfId="0" applyFont="1" applyFill="1" applyBorder="1" applyAlignment="1">
      <alignment vertical="center" wrapText="1"/>
    </xf>
    <xf numFmtId="8" fontId="32" fillId="0" borderId="6" xfId="0" applyNumberFormat="1" applyFont="1" applyBorder="1" applyAlignment="1">
      <alignment horizontal="right" vertical="center" wrapText="1"/>
    </xf>
    <xf numFmtId="8" fontId="4" fillId="6" borderId="6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3" fillId="6" borderId="4" xfId="0" applyFont="1" applyFill="1" applyBorder="1" applyAlignment="1">
      <alignment horizontal="center" vertical="center" wrapText="1"/>
    </xf>
    <xf numFmtId="8" fontId="4" fillId="7" borderId="6" xfId="0" applyNumberFormat="1" applyFont="1" applyFill="1" applyBorder="1" applyAlignment="1">
      <alignment horizontal="right" vertical="center" wrapText="1"/>
    </xf>
    <xf numFmtId="0" fontId="4" fillId="7" borderId="0" xfId="0" applyFont="1" applyFill="1" applyAlignment="1">
      <alignment vertical="center"/>
    </xf>
    <xf numFmtId="0" fontId="25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7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 indent="3"/>
    </xf>
    <xf numFmtId="164" fontId="4" fillId="7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164" fontId="16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164" fontId="9" fillId="6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10" xfId="0" applyFont="1" applyBorder="1" applyAlignment="1">
      <alignment vertical="center"/>
    </xf>
    <xf numFmtId="0" fontId="0" fillId="0" borderId="10" xfId="0" applyBorder="1"/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vertical="center"/>
    </xf>
    <xf numFmtId="164" fontId="9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4" fontId="4" fillId="7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4" fontId="9" fillId="6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9" fillId="6" borderId="10" xfId="0" applyNumberFormat="1" applyFont="1" applyFill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center" wrapText="1"/>
    </xf>
    <xf numFmtId="4" fontId="0" fillId="7" borderId="10" xfId="0" applyNumberFormat="1" applyFill="1" applyBorder="1" applyAlignment="1">
      <alignment horizontal="center" vertical="center"/>
    </xf>
    <xf numFmtId="164" fontId="4" fillId="7" borderId="10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7" borderId="10" xfId="0" applyNumberFormat="1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vertical="center" wrapText="1"/>
    </xf>
    <xf numFmtId="0" fontId="25" fillId="2" borderId="10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4" fillId="6" borderId="10" xfId="0" applyFont="1" applyFill="1" applyBorder="1" applyAlignment="1">
      <alignment horizontal="left"/>
    </xf>
    <xf numFmtId="0" fontId="27" fillId="6" borderId="10" xfId="0" applyFont="1" applyFill="1" applyBorder="1" applyAlignment="1">
      <alignment horizontal="left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top" wrapText="1"/>
    </xf>
    <xf numFmtId="0" fontId="18" fillId="0" borderId="10" xfId="0" applyFont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9" fillId="6" borderId="10" xfId="0" applyFont="1" applyFill="1" applyBorder="1" applyAlignment="1">
      <alignment vertical="center" wrapText="1"/>
    </xf>
    <xf numFmtId="0" fontId="27" fillId="3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left" vertical="center" wrapText="1" indent="3"/>
    </xf>
    <xf numFmtId="0" fontId="7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7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9" fillId="3" borderId="10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7" fillId="6" borderId="10" xfId="0" applyFont="1" applyFill="1" applyBorder="1" applyAlignment="1">
      <alignment vertical="center" wrapText="1"/>
    </xf>
    <xf numFmtId="0" fontId="16" fillId="4" borderId="10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emf"/><Relationship Id="rId7" Type="http://schemas.openxmlformats.org/officeDocument/2006/relationships/image" Target="../media/image13.pn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2</xdr:row>
      <xdr:rowOff>7937</xdr:rowOff>
    </xdr:from>
    <xdr:to>
      <xdr:col>3</xdr:col>
      <xdr:colOff>7938</xdr:colOff>
      <xdr:row>2</xdr:row>
      <xdr:rowOff>781050</xdr:rowOff>
    </xdr:to>
    <xdr:pic>
      <xdr:nvPicPr>
        <xdr:cNvPr id="2" name="Image 3" descr="Světelný rampouch LED-RPLR-100 teplá bílá/čk 0,7m, 100 LED">
          <a:extLst>
            <a:ext uri="{FF2B5EF4-FFF2-40B4-BE49-F238E27FC236}">
              <a16:creationId xmlns:a16="http://schemas.microsoft.com/office/drawing/2014/main" id="{C0239F36-FB2F-E46D-F535-29C15ACB7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11875" y="904875"/>
          <a:ext cx="976313" cy="773113"/>
        </a:xfrm>
        <a:prstGeom prst="rect">
          <a:avLst/>
        </a:prstGeom>
      </xdr:spPr>
    </xdr:pic>
    <xdr:clientData/>
  </xdr:twoCellAnchor>
  <xdr:twoCellAnchor editAs="oneCell">
    <xdr:from>
      <xdr:col>1</xdr:col>
      <xdr:colOff>15874</xdr:colOff>
      <xdr:row>3</xdr:row>
      <xdr:rowOff>7937</xdr:rowOff>
    </xdr:from>
    <xdr:to>
      <xdr:col>3</xdr:col>
      <xdr:colOff>23813</xdr:colOff>
      <xdr:row>3</xdr:row>
      <xdr:rowOff>642936</xdr:rowOff>
    </xdr:to>
    <xdr:pic>
      <xdr:nvPicPr>
        <xdr:cNvPr id="4" name="Image 4" descr="Světelný řetěz LED-PLR-240 teplá bílá/čk 24m, 240 LED">
          <a:extLst>
            <a:ext uri="{FF2B5EF4-FFF2-40B4-BE49-F238E27FC236}">
              <a16:creationId xmlns:a16="http://schemas.microsoft.com/office/drawing/2014/main" id="{BDD08A26-4B98-A6B4-1FBB-582C0AB97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1874" y="1762125"/>
          <a:ext cx="992189" cy="634999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14</xdr:row>
      <xdr:rowOff>55562</xdr:rowOff>
    </xdr:from>
    <xdr:to>
      <xdr:col>1</xdr:col>
      <xdr:colOff>968375</xdr:colOff>
      <xdr:row>14</xdr:row>
      <xdr:rowOff>841375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2625EF0-2D10-DA49-D99B-3FDA668AD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75" y="5302250"/>
          <a:ext cx="952500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182562</xdr:colOff>
      <xdr:row>64</xdr:row>
      <xdr:rowOff>1</xdr:rowOff>
    </xdr:from>
    <xdr:to>
      <xdr:col>1</xdr:col>
      <xdr:colOff>801687</xdr:colOff>
      <xdr:row>65</xdr:row>
      <xdr:rowOff>7937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2AC34F3-EAF6-23E2-98F2-A17E37756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562" y="21796376"/>
          <a:ext cx="619125" cy="444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65</xdr:row>
      <xdr:rowOff>1</xdr:rowOff>
    </xdr:from>
    <xdr:to>
      <xdr:col>1</xdr:col>
      <xdr:colOff>801689</xdr:colOff>
      <xdr:row>66</xdr:row>
      <xdr:rowOff>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9573026F-3EF8-38BB-74E0-E0C28FBB3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86500" y="22232939"/>
          <a:ext cx="611189" cy="436562"/>
        </a:xfrm>
        <a:prstGeom prst="rect">
          <a:avLst/>
        </a:prstGeom>
      </xdr:spPr>
    </xdr:pic>
    <xdr:clientData/>
  </xdr:twoCellAnchor>
  <xdr:oneCellAnchor>
    <xdr:from>
      <xdr:col>1</xdr:col>
      <xdr:colOff>190500</xdr:colOff>
      <xdr:row>65</xdr:row>
      <xdr:rowOff>420687</xdr:rowOff>
    </xdr:from>
    <xdr:ext cx="611187" cy="460375"/>
    <xdr:pic>
      <xdr:nvPicPr>
        <xdr:cNvPr id="13" name="Obrázek 12">
          <a:extLst>
            <a:ext uri="{FF2B5EF4-FFF2-40B4-BE49-F238E27FC236}">
              <a16:creationId xmlns:a16="http://schemas.microsoft.com/office/drawing/2014/main" id="{9CB3F2DB-8AFA-4AA5-B83B-52F206D72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86500" y="22653625"/>
          <a:ext cx="611187" cy="460375"/>
        </a:xfrm>
        <a:prstGeom prst="rect">
          <a:avLst/>
        </a:prstGeom>
      </xdr:spPr>
    </xdr:pic>
    <xdr:clientData/>
  </xdr:oneCellAnchor>
  <xdr:twoCellAnchor editAs="oneCell">
    <xdr:from>
      <xdr:col>1</xdr:col>
      <xdr:colOff>190500</xdr:colOff>
      <xdr:row>68</xdr:row>
      <xdr:rowOff>7938</xdr:rowOff>
    </xdr:from>
    <xdr:to>
      <xdr:col>1</xdr:col>
      <xdr:colOff>793750</xdr:colOff>
      <xdr:row>69</xdr:row>
      <xdr:rowOff>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B9FBF1B7-A296-B7F1-750F-202D12997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86500" y="23550563"/>
          <a:ext cx="603250" cy="428625"/>
        </a:xfrm>
        <a:prstGeom prst="rect">
          <a:avLst/>
        </a:prstGeom>
      </xdr:spPr>
    </xdr:pic>
    <xdr:clientData/>
  </xdr:twoCellAnchor>
  <xdr:oneCellAnchor>
    <xdr:from>
      <xdr:col>1</xdr:col>
      <xdr:colOff>190500</xdr:colOff>
      <xdr:row>67</xdr:row>
      <xdr:rowOff>1</xdr:rowOff>
    </xdr:from>
    <xdr:ext cx="603250" cy="460374"/>
    <xdr:pic>
      <xdr:nvPicPr>
        <xdr:cNvPr id="19" name="Obrázek 18">
          <a:extLst>
            <a:ext uri="{FF2B5EF4-FFF2-40B4-BE49-F238E27FC236}">
              <a16:creationId xmlns:a16="http://schemas.microsoft.com/office/drawing/2014/main" id="{D92C3F61-988C-44E9-8FB0-EB169835F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286500" y="23106064"/>
          <a:ext cx="603250" cy="460374"/>
        </a:xfrm>
        <a:prstGeom prst="rect">
          <a:avLst/>
        </a:prstGeom>
      </xdr:spPr>
    </xdr:pic>
    <xdr:clientData/>
  </xdr:oneCellAnchor>
  <xdr:twoCellAnchor editAs="oneCell">
    <xdr:from>
      <xdr:col>1</xdr:col>
      <xdr:colOff>190500</xdr:colOff>
      <xdr:row>69</xdr:row>
      <xdr:rowOff>0</xdr:rowOff>
    </xdr:from>
    <xdr:to>
      <xdr:col>1</xdr:col>
      <xdr:colOff>785813</xdr:colOff>
      <xdr:row>70</xdr:row>
      <xdr:rowOff>15875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FED0DCDE-AD4E-47D9-7D11-79B8A27C4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23979188"/>
          <a:ext cx="595313" cy="45243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70</xdr:row>
      <xdr:rowOff>7939</xdr:rowOff>
    </xdr:from>
    <xdr:to>
      <xdr:col>1</xdr:col>
      <xdr:colOff>793750</xdr:colOff>
      <xdr:row>71</xdr:row>
      <xdr:rowOff>15876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A6E927D6-99C6-FD90-F7C5-98DE1A141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86500" y="24423689"/>
          <a:ext cx="603250" cy="4445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1">
    <v>3</v>
    <v>5</v>
    <v>3D LED sáně s vlnkou - N8/21 - 147 x 210 x 35 cm</v>
  </rv>
  <rv s="1">
    <v>4</v>
    <v>5</v>
    <v>3D LED jelen hledící do strany - N12/21 - 175 x 119 x 15 cm</v>
  </rv>
  <rv s="1">
    <v>5</v>
    <v>5</v>
    <v>3D LED jelen s hlavou dolu - N13/21 - 106 x 163 x 15 cm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AD4D-37BB-4A8A-80AA-4CA3FBCA6E32}">
  <dimension ref="A1:E102"/>
  <sheetViews>
    <sheetView tabSelected="1" zoomScale="120" zoomScaleNormal="120" workbookViewId="0">
      <selection activeCell="E3" sqref="E3"/>
    </sheetView>
  </sheetViews>
  <sheetFormatPr defaultRowHeight="15" x14ac:dyDescent="0.25"/>
  <cols>
    <col min="1" max="1" width="91.42578125" customWidth="1"/>
    <col min="2" max="2" width="14.7109375" customWidth="1"/>
    <col min="3" max="3" width="16.28515625" hidden="1" customWidth="1"/>
    <col min="4" max="4" width="9.28515625" bestFit="1" customWidth="1"/>
    <col min="5" max="5" width="15.85546875" customWidth="1"/>
  </cols>
  <sheetData>
    <row r="1" spans="1:5" ht="21" x14ac:dyDescent="0.35">
      <c r="A1" s="78" t="s">
        <v>34</v>
      </c>
      <c r="B1" s="78"/>
      <c r="C1" s="78"/>
      <c r="D1" s="78"/>
      <c r="E1" s="78"/>
    </row>
    <row r="2" spans="1:5" ht="50.1" customHeight="1" x14ac:dyDescent="0.25">
      <c r="A2" s="48" t="s">
        <v>35</v>
      </c>
      <c r="B2" s="49"/>
      <c r="C2" s="29" t="s">
        <v>1</v>
      </c>
      <c r="D2" s="50" t="s">
        <v>0</v>
      </c>
      <c r="E2" s="29" t="s">
        <v>32</v>
      </c>
    </row>
    <row r="3" spans="1:5" ht="67.5" customHeight="1" x14ac:dyDescent="0.25">
      <c r="A3" s="60" t="s">
        <v>53</v>
      </c>
      <c r="B3" s="49"/>
      <c r="C3" s="55">
        <v>425.75</v>
      </c>
      <c r="D3" s="50">
        <v>16</v>
      </c>
      <c r="E3" s="57"/>
    </row>
    <row r="4" spans="1:5" ht="51" customHeight="1" x14ac:dyDescent="0.25">
      <c r="A4" s="61" t="s">
        <v>54</v>
      </c>
      <c r="B4" s="49"/>
      <c r="C4" s="55">
        <v>691.8</v>
      </c>
      <c r="D4" s="50">
        <v>5</v>
      </c>
      <c r="E4" s="57"/>
    </row>
    <row r="5" spans="1:5" ht="20.100000000000001" customHeight="1" x14ac:dyDescent="0.25">
      <c r="A5" s="100" t="s">
        <v>3</v>
      </c>
      <c r="B5" s="100"/>
      <c r="C5" s="62">
        <v>82.5</v>
      </c>
      <c r="D5" s="63">
        <v>8</v>
      </c>
      <c r="E5" s="57"/>
    </row>
    <row r="6" spans="1:5" ht="20.100000000000001" customHeight="1" x14ac:dyDescent="0.25">
      <c r="A6" s="100" t="s">
        <v>55</v>
      </c>
      <c r="B6" s="100"/>
      <c r="C6" s="62">
        <v>50</v>
      </c>
      <c r="D6" s="63">
        <v>2</v>
      </c>
      <c r="E6" s="57"/>
    </row>
    <row r="7" spans="1:5" ht="20.100000000000001" customHeight="1" x14ac:dyDescent="0.25">
      <c r="A7" s="100" t="s">
        <v>4</v>
      </c>
      <c r="B7" s="100"/>
      <c r="C7" s="62">
        <v>80</v>
      </c>
      <c r="D7" s="63">
        <v>1</v>
      </c>
      <c r="E7" s="57"/>
    </row>
    <row r="8" spans="1:5" ht="20.100000000000001" customHeight="1" x14ac:dyDescent="0.25">
      <c r="A8" s="100" t="s">
        <v>5</v>
      </c>
      <c r="B8" s="100"/>
      <c r="C8" s="62">
        <v>27</v>
      </c>
      <c r="D8" s="63">
        <v>1</v>
      </c>
      <c r="E8" s="57"/>
    </row>
    <row r="9" spans="1:5" ht="20.100000000000001" customHeight="1" x14ac:dyDescent="0.25">
      <c r="A9" s="100" t="s">
        <v>6</v>
      </c>
      <c r="B9" s="100"/>
      <c r="C9" s="62">
        <v>189</v>
      </c>
      <c r="D9" s="63">
        <v>1</v>
      </c>
      <c r="E9" s="57"/>
    </row>
    <row r="10" spans="1:5" ht="20.100000000000001" customHeight="1" x14ac:dyDescent="0.25">
      <c r="A10" s="100" t="s">
        <v>33</v>
      </c>
      <c r="B10" s="100"/>
      <c r="C10" s="62">
        <v>13.503500000000001</v>
      </c>
      <c r="D10" s="63">
        <v>141</v>
      </c>
      <c r="E10" s="57"/>
    </row>
    <row r="11" spans="1:5" s="13" customFormat="1" ht="20.100000000000001" customHeight="1" x14ac:dyDescent="0.25">
      <c r="A11" s="92" t="s">
        <v>7</v>
      </c>
      <c r="B11" s="92"/>
      <c r="C11" s="92"/>
      <c r="D11" s="92"/>
      <c r="E11" s="64">
        <f>SUM(E3:E10)</f>
        <v>0</v>
      </c>
    </row>
    <row r="12" spans="1:5" ht="39" customHeight="1" x14ac:dyDescent="0.25">
      <c r="A12" s="9"/>
      <c r="B12" s="9"/>
      <c r="C12" s="9"/>
      <c r="D12" s="9"/>
      <c r="E12" s="10"/>
    </row>
    <row r="13" spans="1:5" ht="20.100000000000001" customHeight="1" x14ac:dyDescent="0.25">
      <c r="A13" s="79" t="s">
        <v>36</v>
      </c>
      <c r="B13" s="79"/>
      <c r="C13" s="79"/>
      <c r="D13" s="79"/>
      <c r="E13" s="79"/>
    </row>
    <row r="14" spans="1:5" ht="50.1" customHeight="1" x14ac:dyDescent="0.25">
      <c r="A14" s="48" t="s">
        <v>35</v>
      </c>
      <c r="B14" s="49"/>
      <c r="C14" s="29" t="s">
        <v>1</v>
      </c>
      <c r="D14" s="50" t="s">
        <v>0</v>
      </c>
      <c r="E14" s="29" t="s">
        <v>32</v>
      </c>
    </row>
    <row r="15" spans="1:5" ht="72" customHeight="1" x14ac:dyDescent="0.25">
      <c r="A15" s="51" t="s">
        <v>56</v>
      </c>
      <c r="B15" s="54"/>
      <c r="C15" s="55">
        <v>425.72199999999998</v>
      </c>
      <c r="D15" s="56">
        <v>36</v>
      </c>
      <c r="E15" s="57"/>
    </row>
    <row r="16" spans="1:5" ht="20.100000000000001" customHeight="1" x14ac:dyDescent="0.25">
      <c r="A16" s="58" t="s">
        <v>37</v>
      </c>
      <c r="B16" s="54"/>
      <c r="C16" s="54"/>
      <c r="D16" s="56" t="s">
        <v>9</v>
      </c>
      <c r="E16" s="54"/>
    </row>
    <row r="17" spans="1:5" s="13" customFormat="1" ht="20.100000000000001" customHeight="1" x14ac:dyDescent="0.25">
      <c r="A17" s="81" t="s">
        <v>40</v>
      </c>
      <c r="B17" s="81"/>
      <c r="C17" s="81"/>
      <c r="D17" s="81"/>
      <c r="E17" s="59">
        <f>SUM(E15)</f>
        <v>0</v>
      </c>
    </row>
    <row r="18" spans="1:5" ht="35.25" customHeight="1" x14ac:dyDescent="0.25">
      <c r="A18" s="9"/>
      <c r="B18" s="9"/>
      <c r="C18" s="9"/>
      <c r="D18" s="9"/>
      <c r="E18" s="10"/>
    </row>
    <row r="19" spans="1:5" ht="21" x14ac:dyDescent="0.25">
      <c r="A19" s="79" t="s">
        <v>10</v>
      </c>
      <c r="B19" s="79"/>
      <c r="C19" s="79"/>
      <c r="D19" s="79"/>
      <c r="E19" s="79"/>
    </row>
    <row r="20" spans="1:5" ht="50.1" customHeight="1" x14ac:dyDescent="0.25">
      <c r="A20" s="48" t="s">
        <v>35</v>
      </c>
      <c r="B20" s="49"/>
      <c r="C20" s="29" t="s">
        <v>1</v>
      </c>
      <c r="D20" s="50" t="s">
        <v>0</v>
      </c>
      <c r="E20" s="29" t="s">
        <v>32</v>
      </c>
    </row>
    <row r="21" spans="1:5" ht="45" x14ac:dyDescent="0.25">
      <c r="A21" s="30" t="s">
        <v>38</v>
      </c>
      <c r="B21" s="102" t="e" vm="1">
        <v>#VALUE!</v>
      </c>
      <c r="C21" s="80">
        <v>55313</v>
      </c>
      <c r="D21" s="72">
        <v>1</v>
      </c>
      <c r="E21" s="70"/>
    </row>
    <row r="22" spans="1:5" x14ac:dyDescent="0.25">
      <c r="A22" s="44" t="s">
        <v>11</v>
      </c>
      <c r="B22" s="102"/>
      <c r="C22" s="80"/>
      <c r="D22" s="72"/>
      <c r="E22" s="70"/>
    </row>
    <row r="23" spans="1:5" x14ac:dyDescent="0.25">
      <c r="A23" s="103" t="s">
        <v>12</v>
      </c>
      <c r="B23" s="103"/>
      <c r="C23" s="37"/>
      <c r="D23" s="29" t="s">
        <v>9</v>
      </c>
      <c r="E23" s="37"/>
    </row>
    <row r="24" spans="1:5" s="13" customFormat="1" ht="15.75" x14ac:dyDescent="0.25">
      <c r="A24" s="92" t="s">
        <v>41</v>
      </c>
      <c r="B24" s="92"/>
      <c r="C24" s="92"/>
      <c r="D24" s="92"/>
      <c r="E24" s="46">
        <f>SUM(E21)</f>
        <v>0</v>
      </c>
    </row>
    <row r="25" spans="1:5" ht="30.75" customHeight="1" x14ac:dyDescent="0.25">
      <c r="A25" s="2"/>
      <c r="B25" s="2"/>
      <c r="C25" s="2"/>
      <c r="D25" s="2"/>
      <c r="E25" s="2"/>
    </row>
    <row r="26" spans="1:5" ht="21" x14ac:dyDescent="0.25">
      <c r="A26" s="104" t="s">
        <v>13</v>
      </c>
      <c r="B26" s="104"/>
      <c r="C26" s="104"/>
      <c r="D26" s="104"/>
      <c r="E26" s="104"/>
    </row>
    <row r="27" spans="1:5" ht="50.1" customHeight="1" x14ac:dyDescent="0.25">
      <c r="A27" s="48" t="s">
        <v>35</v>
      </c>
      <c r="B27" s="49"/>
      <c r="C27" s="29" t="s">
        <v>1</v>
      </c>
      <c r="D27" s="50" t="s">
        <v>0</v>
      </c>
      <c r="E27" s="29" t="s">
        <v>32</v>
      </c>
    </row>
    <row r="28" spans="1:5" s="11" customFormat="1" ht="55.5" customHeight="1" x14ac:dyDescent="0.25">
      <c r="A28" s="51" t="s">
        <v>39</v>
      </c>
      <c r="B28" s="35" t="e" vm="2">
        <v>#VALUE!</v>
      </c>
      <c r="C28" s="80">
        <v>1000</v>
      </c>
      <c r="D28" s="72">
        <v>12</v>
      </c>
      <c r="E28" s="70"/>
    </row>
    <row r="29" spans="1:5" x14ac:dyDescent="0.25">
      <c r="A29" s="36" t="s">
        <v>14</v>
      </c>
      <c r="B29" s="35"/>
      <c r="C29" s="80"/>
      <c r="D29" s="72"/>
      <c r="E29" s="70"/>
    </row>
    <row r="30" spans="1:5" s="13" customFormat="1" ht="15.75" x14ac:dyDescent="0.25">
      <c r="A30" s="92" t="s">
        <v>15</v>
      </c>
      <c r="B30" s="92"/>
      <c r="C30" s="92"/>
      <c r="D30" s="92"/>
      <c r="E30" s="46">
        <f>SUM(E28)</f>
        <v>0</v>
      </c>
    </row>
    <row r="31" spans="1:5" ht="12" customHeight="1" x14ac:dyDescent="0.25">
      <c r="A31" s="52"/>
      <c r="B31" s="49"/>
      <c r="C31" s="49"/>
      <c r="D31" s="49"/>
      <c r="E31" s="49"/>
    </row>
    <row r="32" spans="1:5" ht="21" x14ac:dyDescent="0.25">
      <c r="A32" s="93" t="s">
        <v>46</v>
      </c>
      <c r="B32" s="93"/>
      <c r="C32" s="93"/>
      <c r="D32" s="93"/>
      <c r="E32" s="93"/>
    </row>
    <row r="33" spans="1:5" x14ac:dyDescent="0.25">
      <c r="A33" s="105" t="s">
        <v>2</v>
      </c>
      <c r="B33" s="105"/>
      <c r="C33" s="105"/>
      <c r="D33" s="105"/>
      <c r="E33" s="40" t="s">
        <v>8</v>
      </c>
    </row>
    <row r="34" spans="1:5" ht="29.25" customHeight="1" x14ac:dyDescent="0.25">
      <c r="A34" s="90" t="s">
        <v>60</v>
      </c>
      <c r="B34" s="90"/>
      <c r="C34" s="90"/>
      <c r="D34" s="90"/>
      <c r="E34" s="70"/>
    </row>
    <row r="35" spans="1:5" x14ac:dyDescent="0.25">
      <c r="A35" s="96" t="s">
        <v>61</v>
      </c>
      <c r="B35" s="96"/>
      <c r="C35" s="96"/>
      <c r="D35" s="96"/>
      <c r="E35" s="70"/>
    </row>
    <row r="36" spans="1:5" s="13" customFormat="1" ht="21.75" customHeight="1" x14ac:dyDescent="0.25">
      <c r="A36" s="101" t="s">
        <v>16</v>
      </c>
      <c r="B36" s="101"/>
      <c r="C36" s="101"/>
      <c r="D36" s="101"/>
      <c r="E36" s="53">
        <f>SUM(E34)</f>
        <v>0</v>
      </c>
    </row>
    <row r="37" spans="1:5" ht="32.25" customHeight="1" x14ac:dyDescent="0.25">
      <c r="A37" s="47"/>
      <c r="B37" s="47"/>
      <c r="C37" s="47"/>
      <c r="D37" s="47"/>
      <c r="E37" s="47"/>
    </row>
    <row r="38" spans="1:5" ht="15.75" x14ac:dyDescent="0.25">
      <c r="A38" s="92" t="s">
        <v>44</v>
      </c>
      <c r="B38" s="92"/>
      <c r="C38" s="92"/>
      <c r="D38" s="92"/>
      <c r="E38" s="92"/>
    </row>
    <row r="39" spans="1:5" ht="45" x14ac:dyDescent="0.25">
      <c r="A39" s="76" t="s">
        <v>2</v>
      </c>
      <c r="B39" s="76"/>
      <c r="C39" s="28" t="s">
        <v>1</v>
      </c>
      <c r="D39" s="28" t="s">
        <v>0</v>
      </c>
      <c r="E39" s="29" t="s">
        <v>32</v>
      </c>
    </row>
    <row r="40" spans="1:5" ht="30" x14ac:dyDescent="0.25">
      <c r="A40" s="30" t="s">
        <v>42</v>
      </c>
      <c r="B40" s="97" t="e" vm="3">
        <v>#VALUE!</v>
      </c>
      <c r="C40" s="98">
        <v>55000</v>
      </c>
      <c r="D40" s="98">
        <v>2</v>
      </c>
      <c r="E40" s="99"/>
    </row>
    <row r="41" spans="1:5" x14ac:dyDescent="0.25">
      <c r="A41" s="44" t="s">
        <v>11</v>
      </c>
      <c r="B41" s="97"/>
      <c r="C41" s="98"/>
      <c r="D41" s="98"/>
      <c r="E41" s="99"/>
    </row>
    <row r="42" spans="1:5" x14ac:dyDescent="0.25">
      <c r="A42" s="90" t="s">
        <v>17</v>
      </c>
      <c r="B42" s="90"/>
      <c r="C42" s="90"/>
      <c r="D42" s="45" t="s">
        <v>9</v>
      </c>
      <c r="E42" s="41"/>
    </row>
    <row r="43" spans="1:5" s="14" customFormat="1" ht="15.75" x14ac:dyDescent="0.25">
      <c r="A43" s="92" t="s">
        <v>43</v>
      </c>
      <c r="B43" s="92"/>
      <c r="C43" s="92"/>
      <c r="D43" s="92"/>
      <c r="E43" s="46">
        <f>SUM(E40:E42)</f>
        <v>0</v>
      </c>
    </row>
    <row r="44" spans="1:5" ht="29.25" customHeight="1" x14ac:dyDescent="0.25">
      <c r="A44" s="2"/>
      <c r="B44" s="2"/>
      <c r="C44" s="2"/>
      <c r="D44" s="2"/>
      <c r="E44" s="2"/>
    </row>
    <row r="45" spans="1:5" s="12" customFormat="1" ht="21" x14ac:dyDescent="0.35">
      <c r="A45" s="93" t="s">
        <v>18</v>
      </c>
      <c r="B45" s="93"/>
      <c r="C45" s="93"/>
      <c r="D45" s="93"/>
      <c r="E45" s="93"/>
    </row>
    <row r="46" spans="1:5" x14ac:dyDescent="0.25">
      <c r="A46" s="94" t="s">
        <v>2</v>
      </c>
      <c r="B46" s="94"/>
      <c r="C46" s="94"/>
      <c r="D46" s="94"/>
      <c r="E46" s="95" t="s">
        <v>8</v>
      </c>
    </row>
    <row r="47" spans="1:5" x14ac:dyDescent="0.25">
      <c r="A47" s="94"/>
      <c r="B47" s="94"/>
      <c r="C47" s="94"/>
      <c r="D47" s="94"/>
      <c r="E47" s="95"/>
    </row>
    <row r="48" spans="1:5" x14ac:dyDescent="0.25">
      <c r="A48" s="90" t="s">
        <v>19</v>
      </c>
      <c r="B48" s="90"/>
      <c r="C48" s="90"/>
      <c r="D48" s="90"/>
      <c r="E48" s="70"/>
    </row>
    <row r="49" spans="1:5" x14ac:dyDescent="0.25">
      <c r="A49" s="91" t="s">
        <v>20</v>
      </c>
      <c r="B49" s="91"/>
      <c r="C49" s="91"/>
      <c r="D49" s="91"/>
      <c r="E49" s="70"/>
    </row>
    <row r="50" spans="1:5" ht="15.75" x14ac:dyDescent="0.25">
      <c r="A50" s="42" t="s">
        <v>21</v>
      </c>
      <c r="B50" s="42"/>
      <c r="C50" s="42"/>
      <c r="D50" s="42"/>
      <c r="E50" s="43">
        <f>SUM(E48)</f>
        <v>0</v>
      </c>
    </row>
    <row r="51" spans="1:5" ht="33.75" customHeight="1" thickBot="1" x14ac:dyDescent="0.3">
      <c r="A51" s="38"/>
      <c r="B51" s="38"/>
      <c r="C51" s="38"/>
      <c r="D51" s="38"/>
      <c r="E51" s="39"/>
    </row>
    <row r="52" spans="1:5" ht="21" x14ac:dyDescent="0.25">
      <c r="A52" s="74" t="s">
        <v>45</v>
      </c>
      <c r="B52" s="75"/>
      <c r="C52" s="75"/>
      <c r="D52" s="75"/>
      <c r="E52" s="75"/>
    </row>
    <row r="53" spans="1:5" ht="45" x14ac:dyDescent="0.25">
      <c r="A53" s="76" t="s">
        <v>2</v>
      </c>
      <c r="B53" s="76"/>
      <c r="C53" s="28" t="s">
        <v>1</v>
      </c>
      <c r="D53" s="28" t="s">
        <v>0</v>
      </c>
      <c r="E53" s="29" t="s">
        <v>32</v>
      </c>
    </row>
    <row r="54" spans="1:5" ht="45" x14ac:dyDescent="0.25">
      <c r="A54" s="30" t="s">
        <v>48</v>
      </c>
      <c r="B54" s="31" t="e" vm="4">
        <v>#VALUE!</v>
      </c>
      <c r="C54" s="32">
        <v>22222</v>
      </c>
      <c r="D54" s="29">
        <v>1</v>
      </c>
      <c r="E54" s="33"/>
    </row>
    <row r="55" spans="1:5" ht="30" x14ac:dyDescent="0.25">
      <c r="A55" s="34" t="s">
        <v>49</v>
      </c>
      <c r="B55" s="89" t="e" vm="5">
        <v>#VALUE!</v>
      </c>
      <c r="C55" s="71">
        <v>33333</v>
      </c>
      <c r="D55" s="72">
        <v>1</v>
      </c>
      <c r="E55" s="73"/>
    </row>
    <row r="56" spans="1:5" x14ac:dyDescent="0.25">
      <c r="A56" s="36" t="s">
        <v>22</v>
      </c>
      <c r="B56" s="89"/>
      <c r="C56" s="71"/>
      <c r="D56" s="72"/>
      <c r="E56" s="73"/>
    </row>
    <row r="57" spans="1:5" ht="30" x14ac:dyDescent="0.25">
      <c r="A57" s="34" t="s">
        <v>50</v>
      </c>
      <c r="B57" s="88" t="e" vm="6">
        <v>#VALUE!</v>
      </c>
      <c r="C57" s="71">
        <v>32453</v>
      </c>
      <c r="D57" s="72">
        <v>1</v>
      </c>
      <c r="E57" s="73"/>
    </row>
    <row r="58" spans="1:5" x14ac:dyDescent="0.25">
      <c r="A58" s="36" t="s">
        <v>22</v>
      </c>
      <c r="B58" s="88"/>
      <c r="C58" s="71"/>
      <c r="D58" s="72"/>
      <c r="E58" s="73"/>
    </row>
    <row r="59" spans="1:5" x14ac:dyDescent="0.25">
      <c r="A59" s="82" t="s">
        <v>47</v>
      </c>
      <c r="B59" s="82"/>
      <c r="C59" s="82"/>
      <c r="D59" s="29" t="s">
        <v>9</v>
      </c>
      <c r="E59" s="37"/>
    </row>
    <row r="60" spans="1:5" s="13" customFormat="1" ht="16.5" thickBot="1" x14ac:dyDescent="0.3">
      <c r="A60" s="83" t="s">
        <v>23</v>
      </c>
      <c r="B60" s="84"/>
      <c r="C60" s="84"/>
      <c r="D60" s="85"/>
      <c r="E60" s="67">
        <f>SUM(E54:E58)</f>
        <v>0</v>
      </c>
    </row>
    <row r="61" spans="1:5" ht="32.25" customHeight="1" thickBot="1" x14ac:dyDescent="0.3">
      <c r="A61" s="3"/>
    </row>
    <row r="62" spans="1:5" ht="21" x14ac:dyDescent="0.25">
      <c r="A62" s="74" t="s">
        <v>63</v>
      </c>
      <c r="B62" s="75"/>
      <c r="C62" s="75"/>
      <c r="D62" s="75"/>
      <c r="E62" s="75"/>
    </row>
    <row r="64" spans="1:5" ht="45" x14ac:dyDescent="0.25">
      <c r="A64" s="76" t="s">
        <v>2</v>
      </c>
      <c r="B64" s="76"/>
      <c r="C64" s="28" t="s">
        <v>1</v>
      </c>
      <c r="D64" s="28" t="s">
        <v>0</v>
      </c>
      <c r="E64" s="29" t="s">
        <v>32</v>
      </c>
    </row>
    <row r="65" spans="1:5" ht="35.1" customHeight="1" x14ac:dyDescent="0.25">
      <c r="A65" s="34" t="s">
        <v>64</v>
      </c>
      <c r="B65" s="49"/>
      <c r="C65" s="49"/>
      <c r="D65" s="66">
        <v>1</v>
      </c>
      <c r="E65" s="69"/>
    </row>
    <row r="66" spans="1:5" ht="35.1" customHeight="1" x14ac:dyDescent="0.25">
      <c r="A66" s="34" t="s">
        <v>66</v>
      </c>
      <c r="B66" s="49"/>
      <c r="C66" s="49"/>
      <c r="D66" s="66">
        <v>1</v>
      </c>
      <c r="E66" s="69"/>
    </row>
    <row r="67" spans="1:5" ht="35.1" customHeight="1" x14ac:dyDescent="0.25">
      <c r="A67" s="34" t="s">
        <v>67</v>
      </c>
      <c r="B67" s="49"/>
      <c r="C67" s="49"/>
      <c r="D67" s="66">
        <v>1</v>
      </c>
      <c r="E67" s="69"/>
    </row>
    <row r="68" spans="1:5" ht="35.1" customHeight="1" x14ac:dyDescent="0.25">
      <c r="A68" s="34" t="s">
        <v>68</v>
      </c>
      <c r="B68" s="49"/>
      <c r="C68" s="49"/>
      <c r="D68" s="66">
        <v>1</v>
      </c>
      <c r="E68" s="69"/>
    </row>
    <row r="69" spans="1:5" ht="35.1" customHeight="1" x14ac:dyDescent="0.25">
      <c r="A69" s="34" t="s">
        <v>69</v>
      </c>
      <c r="B69" s="49"/>
      <c r="C69" s="49"/>
      <c r="D69" s="66">
        <v>1</v>
      </c>
      <c r="E69" s="69"/>
    </row>
    <row r="70" spans="1:5" ht="35.1" customHeight="1" x14ac:dyDescent="0.25">
      <c r="A70" s="34" t="s">
        <v>65</v>
      </c>
      <c r="B70" s="49"/>
      <c r="C70" s="49"/>
      <c r="D70" s="66">
        <v>1</v>
      </c>
      <c r="E70" s="69"/>
    </row>
    <row r="71" spans="1:5" ht="35.1" customHeight="1" x14ac:dyDescent="0.25">
      <c r="A71" s="34" t="s">
        <v>70</v>
      </c>
      <c r="B71" s="49"/>
      <c r="C71" s="49"/>
      <c r="D71" s="66">
        <v>1</v>
      </c>
      <c r="E71" s="69"/>
    </row>
    <row r="72" spans="1:5" x14ac:dyDescent="0.25">
      <c r="A72" s="82" t="s">
        <v>47</v>
      </c>
      <c r="B72" s="82"/>
      <c r="C72" s="82"/>
      <c r="D72" s="29" t="s">
        <v>9</v>
      </c>
      <c r="E72" s="65"/>
    </row>
    <row r="73" spans="1:5" s="13" customFormat="1" ht="16.5" thickBot="1" x14ac:dyDescent="0.3">
      <c r="A73" s="83" t="s">
        <v>23</v>
      </c>
      <c r="B73" s="84"/>
      <c r="C73" s="84"/>
      <c r="D73" s="85"/>
      <c r="E73" s="68">
        <f>SUM(E65:E71)</f>
        <v>0</v>
      </c>
    </row>
    <row r="74" spans="1:5" ht="34.5" customHeight="1" thickBot="1" x14ac:dyDescent="0.3"/>
    <row r="75" spans="1:5" ht="15.75" thickBot="1" x14ac:dyDescent="0.3">
      <c r="A75" s="86" t="s">
        <v>24</v>
      </c>
      <c r="B75" s="87"/>
    </row>
    <row r="76" spans="1:5" ht="30.75" thickBot="1" x14ac:dyDescent="0.3">
      <c r="A76" s="19" t="s">
        <v>73</v>
      </c>
      <c r="B76" s="22">
        <f>SUM(E11+E17+E24+E30+E43+E60+E73)</f>
        <v>0</v>
      </c>
      <c r="C76" s="24">
        <f>SUM(E11+E17+E24+E30+E43+E60)</f>
        <v>0</v>
      </c>
      <c r="E76" s="24"/>
    </row>
    <row r="77" spans="1:5" ht="15.75" thickBot="1" x14ac:dyDescent="0.3">
      <c r="A77" s="19" t="s">
        <v>21</v>
      </c>
      <c r="B77" s="20">
        <f>SUM(E36+E50)</f>
        <v>0</v>
      </c>
    </row>
    <row r="78" spans="1:5" ht="15.75" thickBot="1" x14ac:dyDescent="0.3">
      <c r="A78" s="16" t="s">
        <v>57</v>
      </c>
      <c r="B78" s="26"/>
    </row>
    <row r="79" spans="1:5" ht="15.75" thickBot="1" x14ac:dyDescent="0.3">
      <c r="A79" s="16" t="s">
        <v>58</v>
      </c>
      <c r="B79" s="26"/>
    </row>
    <row r="80" spans="1:5" ht="15.75" thickBot="1" x14ac:dyDescent="0.3">
      <c r="A80" s="16" t="s">
        <v>71</v>
      </c>
      <c r="B80" s="26"/>
    </row>
    <row r="81" spans="1:2" ht="15.75" thickBot="1" x14ac:dyDescent="0.3">
      <c r="A81" s="16" t="s">
        <v>72</v>
      </c>
      <c r="B81" s="26"/>
    </row>
    <row r="82" spans="1:2" s="13" customFormat="1" ht="32.25" thickBot="1" x14ac:dyDescent="0.3">
      <c r="A82" s="21" t="s">
        <v>59</v>
      </c>
      <c r="B82" s="15">
        <f>SUM(B76:B81)</f>
        <v>0</v>
      </c>
    </row>
    <row r="83" spans="1:2" ht="15.75" thickBot="1" x14ac:dyDescent="0.3">
      <c r="A83" s="17"/>
    </row>
    <row r="84" spans="1:2" ht="15.75" thickBot="1" x14ac:dyDescent="0.3">
      <c r="A84" s="86" t="s">
        <v>25</v>
      </c>
      <c r="B84" s="87"/>
    </row>
    <row r="85" spans="1:2" ht="30.75" thickBot="1" x14ac:dyDescent="0.3">
      <c r="A85" s="18" t="s">
        <v>51</v>
      </c>
      <c r="B85" s="22">
        <f>SUM(B76)</f>
        <v>0</v>
      </c>
    </row>
    <row r="86" spans="1:2" ht="15.75" thickBot="1" x14ac:dyDescent="0.3">
      <c r="A86" s="16" t="s">
        <v>57</v>
      </c>
      <c r="B86" s="26"/>
    </row>
    <row r="87" spans="1:2" ht="15.75" thickBot="1" x14ac:dyDescent="0.3">
      <c r="A87" s="16" t="s">
        <v>58</v>
      </c>
      <c r="B87" s="26"/>
    </row>
    <row r="88" spans="1:2" ht="15.75" thickBot="1" x14ac:dyDescent="0.3">
      <c r="A88" s="16" t="s">
        <v>71</v>
      </c>
      <c r="B88" s="26"/>
    </row>
    <row r="89" spans="1:2" ht="15.75" thickBot="1" x14ac:dyDescent="0.3">
      <c r="A89" s="16" t="s">
        <v>72</v>
      </c>
      <c r="B89" s="26"/>
    </row>
    <row r="90" spans="1:2" s="13" customFormat="1" ht="32.25" thickBot="1" x14ac:dyDescent="0.3">
      <c r="A90" s="21" t="s">
        <v>59</v>
      </c>
      <c r="B90" s="15">
        <f>SUM(B85:B89)</f>
        <v>0</v>
      </c>
    </row>
    <row r="91" spans="1:2" ht="15" customHeight="1" x14ac:dyDescent="0.25">
      <c r="A91" s="77"/>
      <c r="B91" s="77"/>
    </row>
    <row r="92" spans="1:2" ht="15.75" thickBot="1" x14ac:dyDescent="0.3">
      <c r="A92" s="1"/>
    </row>
    <row r="93" spans="1:2" ht="15.75" thickBot="1" x14ac:dyDescent="0.3">
      <c r="A93" s="4" t="s">
        <v>26</v>
      </c>
      <c r="B93" s="5">
        <f>SUM(B82)</f>
        <v>0</v>
      </c>
    </row>
    <row r="94" spans="1:2" ht="15.75" thickBot="1" x14ac:dyDescent="0.3">
      <c r="A94" s="6" t="s">
        <v>27</v>
      </c>
      <c r="B94" s="7">
        <f>SUM(B90)</f>
        <v>0</v>
      </c>
    </row>
    <row r="95" spans="1:2" ht="15.75" thickBot="1" x14ac:dyDescent="0.3">
      <c r="A95" s="6" t="s">
        <v>28</v>
      </c>
      <c r="B95" s="7">
        <f>SUM(B90)</f>
        <v>0</v>
      </c>
    </row>
    <row r="96" spans="1:2" ht="15.75" thickBot="1" x14ac:dyDescent="0.3">
      <c r="A96" s="6" t="s">
        <v>29</v>
      </c>
      <c r="B96" s="7">
        <f>SUM(B90)</f>
        <v>0</v>
      </c>
    </row>
    <row r="97" spans="1:2" ht="15.75" thickBot="1" x14ac:dyDescent="0.3">
      <c r="A97" s="6" t="s">
        <v>30</v>
      </c>
      <c r="B97" s="7">
        <f>SUM(B90)</f>
        <v>0</v>
      </c>
    </row>
    <row r="98" spans="1:2" ht="16.5" thickBot="1" x14ac:dyDescent="0.3">
      <c r="A98" s="25" t="s">
        <v>31</v>
      </c>
      <c r="B98" s="23">
        <f>SUM(B93:B97)</f>
        <v>0</v>
      </c>
    </row>
    <row r="99" spans="1:2" x14ac:dyDescent="0.25">
      <c r="A99" s="1"/>
    </row>
    <row r="100" spans="1:2" x14ac:dyDescent="0.25">
      <c r="A100" s="2" t="s">
        <v>52</v>
      </c>
    </row>
    <row r="101" spans="1:2" x14ac:dyDescent="0.25">
      <c r="A101" s="8"/>
    </row>
    <row r="102" spans="1:2" x14ac:dyDescent="0.25">
      <c r="A102" s="27" t="s">
        <v>62</v>
      </c>
    </row>
  </sheetData>
  <sheetProtection algorithmName="SHA-512" hashValue="ZGmcx8TesagPMbmcuUFU3G/CUpwi+zNWbBrWvHDlli0RCzT3ERwqwZLXe4Jp0A++NbbzVxdlsl8bRQZyatMD4w==" saltValue="ZQ82a59q2CwSMujzS4HrUA==" spinCount="100000" sheet="1" objects="1" scenarios="1"/>
  <protectedRanges>
    <protectedRange sqref="E40:E42" name="Oblast13"/>
    <protectedRange sqref="B78:B81 B88:B89" name="Oblast11"/>
    <protectedRange sqref="E3:E10" name="Oblast9"/>
    <protectedRange sqref="B86:B87" name="Oblast8"/>
    <protectedRange sqref="E54:E58" name="Oblast6"/>
    <protectedRange sqref="E34:E35" name="Oblast4"/>
    <protectedRange sqref="E21:E22" name="Oblast2"/>
    <protectedRange sqref="E15" name="Oblast1"/>
    <protectedRange sqref="E28:E29" name="Oblast3"/>
    <protectedRange sqref="E48:E49" name="Oblast5"/>
    <protectedRange sqref="B78:B81 B88:B89" name="Oblast7"/>
    <protectedRange sqref="E65:E71" name="Oblast10"/>
    <protectedRange sqref="B86:B87" name="Oblast12"/>
  </protectedRanges>
  <mergeCells count="61">
    <mergeCell ref="A62:E62"/>
    <mergeCell ref="A64:B64"/>
    <mergeCell ref="A72:C72"/>
    <mergeCell ref="A73:D73"/>
    <mergeCell ref="A19:E19"/>
    <mergeCell ref="A36:D36"/>
    <mergeCell ref="B21:B22"/>
    <mergeCell ref="A23:B23"/>
    <mergeCell ref="A24:D24"/>
    <mergeCell ref="A26:E26"/>
    <mergeCell ref="C28:C29"/>
    <mergeCell ref="E28:E29"/>
    <mergeCell ref="A30:D30"/>
    <mergeCell ref="A32:E32"/>
    <mergeCell ref="A33:D33"/>
    <mergeCell ref="A34:D34"/>
    <mergeCell ref="A10:B10"/>
    <mergeCell ref="A11:D11"/>
    <mergeCell ref="A5:B5"/>
    <mergeCell ref="A6:B6"/>
    <mergeCell ref="A7:B7"/>
    <mergeCell ref="A8:B8"/>
    <mergeCell ref="A9:B9"/>
    <mergeCell ref="A35:D35"/>
    <mergeCell ref="E34:E35"/>
    <mergeCell ref="B40:B41"/>
    <mergeCell ref="C40:C41"/>
    <mergeCell ref="D40:D41"/>
    <mergeCell ref="A38:E38"/>
    <mergeCell ref="A39:B39"/>
    <mergeCell ref="E40:E41"/>
    <mergeCell ref="A42:C42"/>
    <mergeCell ref="A43:D43"/>
    <mergeCell ref="A45:E45"/>
    <mergeCell ref="A46:D47"/>
    <mergeCell ref="E46:E47"/>
    <mergeCell ref="A91:B91"/>
    <mergeCell ref="A1:E1"/>
    <mergeCell ref="A13:E13"/>
    <mergeCell ref="C21:C22"/>
    <mergeCell ref="D21:D22"/>
    <mergeCell ref="E21:E22"/>
    <mergeCell ref="D28:D29"/>
    <mergeCell ref="A17:D17"/>
    <mergeCell ref="A59:C59"/>
    <mergeCell ref="A60:D60"/>
    <mergeCell ref="A75:B75"/>
    <mergeCell ref="A84:B84"/>
    <mergeCell ref="B57:B58"/>
    <mergeCell ref="B55:B56"/>
    <mergeCell ref="A48:D48"/>
    <mergeCell ref="A49:D49"/>
    <mergeCell ref="E48:E49"/>
    <mergeCell ref="C55:C56"/>
    <mergeCell ref="D55:D56"/>
    <mergeCell ref="E55:E56"/>
    <mergeCell ref="C57:C58"/>
    <mergeCell ref="D57:D58"/>
    <mergeCell ref="E57:E58"/>
    <mergeCell ref="A52:E52"/>
    <mergeCell ref="A53:B5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D1A3A3-225A-46B6-A04B-6743A965AF66}"/>
</file>

<file path=customXml/itemProps2.xml><?xml version="1.0" encoding="utf-8"?>
<ds:datastoreItem xmlns:ds="http://schemas.openxmlformats.org/officeDocument/2006/customXml" ds:itemID="{B28750DD-1711-41D5-85E7-052BF3B9FF9A}"/>
</file>

<file path=customXml/itemProps3.xml><?xml version="1.0" encoding="utf-8"?>
<ds:datastoreItem xmlns:ds="http://schemas.openxmlformats.org/officeDocument/2006/customXml" ds:itemID="{1383C4D0-F955-4811-9B19-F8BAE71380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Ille</dc:creator>
  <cp:lastModifiedBy>Karel Ille</cp:lastModifiedBy>
  <cp:lastPrinted>2025-07-30T07:47:47Z</cp:lastPrinted>
  <dcterms:created xsi:type="dcterms:W3CDTF">2025-07-16T10:24:29Z</dcterms:created>
  <dcterms:modified xsi:type="dcterms:W3CDTF">2025-07-30T08:42:18Z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