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12"/>
  <workbookPr/>
  <mc:AlternateContent xmlns:mc="http://schemas.openxmlformats.org/markup-compatibility/2006">
    <mc:Choice Requires="x15">
      <x15ac:absPath xmlns:x15ac="http://schemas.microsoft.com/office/spreadsheetml/2010/11/ac" url="https://ostrovcz-my.sharepoint.com/personal/zkohlerova_ostrov_cz/Documents/Dokumenty/SCHNEIDER/2025/ZŘ/VZMR - Ostrov - rekonstrukce 3 bytů/pro E-ZAK/PD/ROZPOČTY/"/>
    </mc:Choice>
  </mc:AlternateContent>
  <xr:revisionPtr revIDLastSave="72" documentId="13_ncr:1_{D8D7C72D-DA7C-4AA9-8897-41681D0CED3C}" xr6:coauthVersionLast="47" xr6:coauthVersionMax="47" xr10:uidLastSave="{C51FAF0D-42B9-4C5C-9EFE-A24E90D34ADA}"/>
  <bookViews>
    <workbookView xWindow="-120" yWindow="-120" windowWidth="29040" windowHeight="15720" xr2:uid="{00000000-000D-0000-FFFF-FFFF00000000}"/>
  </bookViews>
  <sheets>
    <sheet name="Rekapitulace stavby" sheetId="1" r:id="rId1"/>
  </sheets>
  <definedNames>
    <definedName name="_xlnm.Print_Titles" localSheetId="0">'Rekapitulace stavby'!$92:$92</definedName>
    <definedName name="_xlnm.Print_Area" localSheetId="0">'Rekapitulace stavby'!$D$4:$AO$76,'Rekapitulace stavby'!$C$82:$AQ$100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94" i="1" l="1"/>
  <c r="AN95" i="1"/>
  <c r="AN100" i="1"/>
  <c r="AN99" i="1"/>
  <c r="AN98" i="1" l="1"/>
  <c r="AN97" i="1"/>
  <c r="AN96" i="1"/>
  <c r="AN94" i="1" l="1"/>
  <c r="W30" i="1"/>
  <c r="AK30" i="1" s="1"/>
  <c r="L90" i="1" l="1"/>
  <c r="AM90" i="1"/>
  <c r="AM89" i="1"/>
  <c r="L89" i="1"/>
  <c r="L87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<sst xmlns="http://schemas.openxmlformats.org/spreadsheetml/2006/main" count="132" uniqueCount="76">
  <si>
    <t>Export Komplet</t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</si>
  <si>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</si>
  <si>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</si>
  <si>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</si>
  <si>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</si>
  <si>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</si>
  <si>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</si>
  <si>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</si>
  <si>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</si>
  <si>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</si>
  <si>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Rekonstrukce 3 městských bytů v Ostrově</t>
  </si>
  <si>
    <t>KSO:</t>
  </si>
  <si>
    <t/>
  </si>
  <si>
    <t>CC-CZ:</t>
  </si>
  <si>
    <t>Místo:</t>
  </si>
  <si>
    <t>Jáchymovská 1, Ostrov 363 01</t>
  </si>
  <si>
    <t>Datum:</t>
  </si>
  <si>
    <t>…………. 2025</t>
  </si>
  <si>
    <t>Zadavatel:</t>
  </si>
  <si>
    <t>IČ:</t>
  </si>
  <si>
    <t>00254843</t>
  </si>
  <si>
    <t>Město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</si>
  <si>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</si>
  <si>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</si>
  <si>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</si>
  <si>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</si>
  <si>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</si>
  <si>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</si>
  <si>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</si>
  <si>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</si>
  <si>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</si>
  <si>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</si>
  <si>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</si>
  <si>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</si>
  <si>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</si>
  <si>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</si>
  <si>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</si>
  <si>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</si>
  <si>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</si>
  <si>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</si>
  <si>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</si>
  <si>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</si>
  <si>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</si>
  <si>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</si>
  <si>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</si>
  <si>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</si>
  <si>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</si>
  <si>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</si>
  <si>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</si>
  <si>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</si>
  <si>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</si>
  <si>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</si>
  <si>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OSTROV - REKONSTRUKCE 3 BYTŮ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</si>
  <si>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</si>
  <si>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</si>
  <si>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</si>
  <si>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</si>
  <si>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</si>
  <si>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</si>
  <si>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</si>
  <si>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</si>
  <si>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</si>
  <si>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</si>
  <si>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</si>
  <si>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1.</t>
  </si>
  <si>
    <t>ul. Brigádnická            čp. 712/5 (1+2)</t>
  </si>
  <si>
    <t>Elektroinstalace</t>
  </si>
  <si>
    <t>STA</t>
  </si>
  <si>
    <t>1</t>
  </si>
  <si>
    <t>{5b80eced-d0e5-4c9c-b275-4c805ad97052}</t>
  </si>
  <si>
    <t xml:space="preserve">Stavební práce </t>
  </si>
  <si>
    <t>2.</t>
  </si>
  <si>
    <t>ul. Krušnohorská            čp. 1100/5 (1+2)</t>
  </si>
  <si>
    <t xml:space="preserve">Elektroinstalace </t>
  </si>
  <si>
    <t>3.</t>
  </si>
  <si>
    <t>ul. Krušnohorská            čp. 1103/1 (1+3)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</si>
</sst>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u/>
      <sz val="11"/>
      <color theme="10"/>
      <name val="Calibri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2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3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4" fontId="13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13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4" borderId="0" xfId="0" applyNumberFormat="1" applyFont="1" applyFill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right" vertical="center"/>
    </xf>
    <xf numFmtId="0" fontId="16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4" fontId="12" fillId="0" borderId="13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101"/>
  <sheetViews>
    <sheetView showGridLines="0" tabSelected="1" workbookViewId="0">
      <selection activeCell="D4" sqref="D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7" width="3.83203125" customWidth="1"/>
    <col min="8" max="8" width="6.3320312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56" max="76" width="9.33203125" hidden="1"/>
  </cols>
  <sheetData>
    <row r="1" spans="1:59">
      <c r="A1" s="7" t="s">
        <v>0</v>
      </c>
      <c r="BE1" s="7" t="s">
        <v>1</v>
      </c>
      <c r="BF1" s="7" t="s">
        <v>1</v>
      </c>
      <c r="BG1" s="7" t="s">
        <v>2</v>
      </c>
    </row>
    <row r="2" spans="1:59" ht="36.950000000000003" customHeight="1">
      <c r="BD2" s="8" t="s">
        <v>3</v>
      </c>
      <c r="BE2" s="8" t="s">
        <v>4</v>
      </c>
    </row>
    <row r="3" spans="1:59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53"/>
      <c r="AQ3" s="10"/>
      <c r="BD3" s="8" t="s">
        <v>3</v>
      </c>
      <c r="BE3" s="8" t="s">
        <v>5</v>
      </c>
    </row>
    <row r="4" spans="1:59" ht="24.95" customHeight="1">
      <c r="B4" s="11"/>
      <c r="D4" s="43" t="s">
        <v>6</v>
      </c>
      <c r="AP4" s="54"/>
      <c r="BD4" s="8" t="s">
        <v>7</v>
      </c>
    </row>
    <row r="5" spans="1:59" ht="12" customHeight="1">
      <c r="B5" s="11"/>
      <c r="D5" s="55" t="s">
        <v>8</v>
      </c>
      <c r="K5" s="83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54"/>
      <c r="BD5" s="8" t="s">
        <v>3</v>
      </c>
    </row>
    <row r="6" spans="1:59" ht="36.950000000000003" customHeight="1">
      <c r="B6" s="11"/>
      <c r="D6" s="56" t="s">
        <v>9</v>
      </c>
      <c r="K6" s="84" t="s">
        <v>10</v>
      </c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54"/>
      <c r="BD6" s="8" t="s">
        <v>3</v>
      </c>
    </row>
    <row r="7" spans="1:59" ht="12" customHeight="1">
      <c r="B7" s="11"/>
      <c r="D7" s="45" t="s">
        <v>11</v>
      </c>
      <c r="K7" s="57" t="s">
        <v>12</v>
      </c>
      <c r="AK7" s="45" t="s">
        <v>13</v>
      </c>
      <c r="AN7" s="57" t="s">
        <v>12</v>
      </c>
      <c r="AP7" s="54"/>
      <c r="BD7" s="8" t="s">
        <v>3</v>
      </c>
    </row>
    <row r="8" spans="1:59" ht="12" customHeight="1">
      <c r="B8" s="11"/>
      <c r="D8" s="45" t="s">
        <v>14</v>
      </c>
      <c r="K8" s="57" t="s">
        <v>15</v>
      </c>
      <c r="AK8" s="45" t="s">
        <v>16</v>
      </c>
      <c r="AN8" s="70" t="s">
        <v>17</v>
      </c>
      <c r="AO8" s="70"/>
      <c r="AP8" s="54"/>
      <c r="BD8" s="8" t="s">
        <v>3</v>
      </c>
    </row>
    <row r="9" spans="1:59" ht="14.45" customHeight="1">
      <c r="B9" s="11"/>
      <c r="AP9" s="54"/>
      <c r="BD9" s="8" t="s">
        <v>3</v>
      </c>
    </row>
    <row r="10" spans="1:59" ht="12" customHeight="1">
      <c r="B10" s="11"/>
      <c r="D10" s="45" t="s">
        <v>18</v>
      </c>
      <c r="K10" s="3"/>
      <c r="L10" s="1"/>
      <c r="M10" s="1"/>
      <c r="N10" s="1"/>
      <c r="O10" s="1"/>
      <c r="AK10" s="45" t="s">
        <v>19</v>
      </c>
      <c r="AN10" s="57" t="s">
        <v>20</v>
      </c>
      <c r="AP10" s="54"/>
      <c r="BD10" s="8" t="s">
        <v>3</v>
      </c>
    </row>
    <row r="11" spans="1:59" ht="18.399999999999999" customHeight="1">
      <c r="B11" s="11"/>
      <c r="E11" s="57" t="s">
        <v>21</v>
      </c>
      <c r="AK11" s="45" t="s">
        <v>22</v>
      </c>
      <c r="AN11" s="57" t="s">
        <v>23</v>
      </c>
      <c r="AP11" s="54"/>
      <c r="BD11" s="8" t="s">
        <v>3</v>
      </c>
    </row>
    <row r="12" spans="1:59" ht="6.95" customHeight="1">
      <c r="B12" s="11"/>
      <c r="AP12" s="54"/>
      <c r="BD12" s="8" t="s">
        <v>3</v>
      </c>
    </row>
    <row r="13" spans="1:59" ht="12" customHeight="1">
      <c r="B13" s="11"/>
      <c r="D13" s="45" t="s">
        <v>24</v>
      </c>
      <c r="AK13" s="45" t="s">
        <v>19</v>
      </c>
      <c r="AN13" s="57" t="s">
        <v>12</v>
      </c>
      <c r="AP13" s="54"/>
      <c r="BD13" s="8" t="s">
        <v>3</v>
      </c>
    </row>
    <row r="14" spans="1:59" ht="12.75">
      <c r="B14" s="11"/>
      <c r="E14" s="57" t="s">
        <v>25</v>
      </c>
      <c r="AK14" s="45" t="s">
        <v>22</v>
      </c>
      <c r="AN14" s="57" t="s">
        <v>12</v>
      </c>
      <c r="AP14" s="54"/>
      <c r="BD14" s="8" t="s">
        <v>3</v>
      </c>
    </row>
    <row r="15" spans="1:59" ht="6.95" customHeight="1">
      <c r="B15" s="11"/>
      <c r="AP15" s="54"/>
      <c r="BD15" s="8" t="s">
        <v>1</v>
      </c>
    </row>
    <row r="16" spans="1:59" ht="12" customHeight="1">
      <c r="B16" s="11"/>
      <c r="D16" s="45" t="s">
        <v>26</v>
      </c>
      <c r="AK16" s="45" t="s">
        <v>19</v>
      </c>
      <c r="AN16" s="57" t="s">
        <v>12</v>
      </c>
      <c r="AP16" s="54"/>
      <c r="BD16" s="8" t="s">
        <v>1</v>
      </c>
    </row>
    <row r="17" spans="2:56" ht="18.399999999999999" customHeight="1">
      <c r="B17" s="11"/>
      <c r="E17" s="57" t="s">
        <v>27</v>
      </c>
      <c r="AK17" s="45" t="s">
        <v>22</v>
      </c>
      <c r="AN17" s="57" t="s">
        <v>12</v>
      </c>
      <c r="AP17" s="54"/>
      <c r="BD17" s="8" t="s">
        <v>28</v>
      </c>
    </row>
    <row r="18" spans="2:56" ht="6.95" customHeight="1">
      <c r="B18" s="11"/>
      <c r="AP18" s="54"/>
      <c r="BD18" s="8" t="s">
        <v>3</v>
      </c>
    </row>
    <row r="19" spans="2:56" ht="12" customHeight="1">
      <c r="B19" s="11"/>
      <c r="D19" s="45" t="s">
        <v>29</v>
      </c>
      <c r="AK19" s="45" t="s">
        <v>19</v>
      </c>
      <c r="AN19" s="57" t="s">
        <v>12</v>
      </c>
      <c r="AP19" s="54"/>
      <c r="BD19" s="8" t="s">
        <v>3</v>
      </c>
    </row>
    <row r="20" spans="2:56" ht="18.399999999999999" customHeight="1">
      <c r="B20" s="11"/>
      <c r="E20" s="57" t="s">
        <v>27</v>
      </c>
      <c r="AK20" s="45" t="s">
        <v>22</v>
      </c>
      <c r="AN20" s="57" t="s">
        <v>12</v>
      </c>
      <c r="AP20" s="54"/>
      <c r="BD20" s="8" t="s">
        <v>28</v>
      </c>
    </row>
    <row r="21" spans="2:56" ht="6.95" customHeight="1">
      <c r="B21" s="11"/>
      <c r="AP21" s="54"/>
    </row>
    <row r="22" spans="2:56" ht="12" customHeight="1">
      <c r="B22" s="11"/>
      <c r="D22" s="45" t="s">
        <v>30</v>
      </c>
      <c r="AP22" s="54"/>
    </row>
    <row r="23" spans="2:56" ht="24" customHeight="1">
      <c r="B23" s="11"/>
      <c r="E23" s="85" t="s">
        <v>31</v>
      </c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P23" s="54"/>
    </row>
    <row r="24" spans="2:56" ht="6.95" customHeight="1">
      <c r="B24" s="11"/>
      <c r="AP24" s="54"/>
    </row>
    <row r="25" spans="2:56" ht="6.95" customHeight="1">
      <c r="B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54"/>
    </row>
    <row r="26" spans="2:56" s="1" customFormat="1" ht="25.9" customHeight="1">
      <c r="B26" s="13"/>
      <c r="D26" s="14" t="s">
        <v>32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86">
        <f>ROUND(AG94,2)</f>
        <v>0</v>
      </c>
      <c r="AL26" s="87"/>
      <c r="AM26" s="87"/>
      <c r="AN26" s="87"/>
      <c r="AO26" s="87"/>
      <c r="AP26" s="44"/>
    </row>
    <row r="27" spans="2:56" s="1" customFormat="1" ht="6.95" customHeight="1">
      <c r="B27" s="13"/>
      <c r="AP27" s="44"/>
    </row>
    <row r="28" spans="2:56" s="1" customFormat="1" ht="12.75">
      <c r="B28" s="13"/>
      <c r="L28" s="88" t="s">
        <v>33</v>
      </c>
      <c r="M28" s="88"/>
      <c r="N28" s="88"/>
      <c r="O28" s="88"/>
      <c r="P28" s="88"/>
      <c r="W28" s="88" t="s">
        <v>34</v>
      </c>
      <c r="X28" s="88"/>
      <c r="Y28" s="88"/>
      <c r="Z28" s="88"/>
      <c r="AA28" s="88"/>
      <c r="AB28" s="88"/>
      <c r="AC28" s="88"/>
      <c r="AD28" s="88"/>
      <c r="AE28" s="88"/>
      <c r="AK28" s="88" t="s">
        <v>35</v>
      </c>
      <c r="AL28" s="88"/>
      <c r="AM28" s="88"/>
      <c r="AN28" s="88"/>
      <c r="AO28" s="88"/>
      <c r="AP28" s="44"/>
    </row>
    <row r="29" spans="2:56" s="2" customFormat="1" ht="14.45" customHeight="1">
      <c r="B29" s="15"/>
      <c r="D29" s="45" t="s">
        <v>36</v>
      </c>
      <c r="F29" s="45" t="s">
        <v>37</v>
      </c>
      <c r="L29" s="89">
        <v>0.21</v>
      </c>
      <c r="M29" s="90"/>
      <c r="N29" s="90"/>
      <c r="O29" s="90"/>
      <c r="P29" s="90"/>
      <c r="W29" s="91">
        <v>0</v>
      </c>
      <c r="X29" s="90"/>
      <c r="Y29" s="90"/>
      <c r="Z29" s="90"/>
      <c r="AA29" s="90"/>
      <c r="AB29" s="90"/>
      <c r="AC29" s="90"/>
      <c r="AD29" s="90"/>
      <c r="AE29" s="90"/>
      <c r="AK29" s="91">
        <v>0</v>
      </c>
      <c r="AL29" s="90"/>
      <c r="AM29" s="90"/>
      <c r="AN29" s="90"/>
      <c r="AO29" s="90"/>
      <c r="AP29" s="58"/>
    </row>
    <row r="30" spans="2:56" s="2" customFormat="1" ht="14.45" customHeight="1">
      <c r="B30" s="15"/>
      <c r="F30" s="45" t="s">
        <v>38</v>
      </c>
      <c r="L30" s="89">
        <v>0.12</v>
      </c>
      <c r="M30" s="90"/>
      <c r="N30" s="90"/>
      <c r="O30" s="90"/>
      <c r="P30" s="90"/>
      <c r="W30" s="91">
        <f>AG94</f>
        <v>0</v>
      </c>
      <c r="X30" s="90"/>
      <c r="Y30" s="90"/>
      <c r="Z30" s="90"/>
      <c r="AA30" s="90"/>
      <c r="AB30" s="90"/>
      <c r="AC30" s="90"/>
      <c r="AD30" s="90"/>
      <c r="AE30" s="90"/>
      <c r="AK30" s="91">
        <f>W30*0.15</f>
        <v>0</v>
      </c>
      <c r="AL30" s="90"/>
      <c r="AM30" s="90"/>
      <c r="AN30" s="90"/>
      <c r="AO30" s="90"/>
      <c r="AP30" s="58"/>
    </row>
    <row r="31" spans="2:56" s="2" customFormat="1" ht="14.45" hidden="1" customHeight="1">
      <c r="B31" s="15"/>
      <c r="F31" s="45" t="s">
        <v>39</v>
      </c>
      <c r="L31" s="89">
        <v>0.21</v>
      </c>
      <c r="M31" s="90"/>
      <c r="N31" s="90"/>
      <c r="O31" s="90"/>
      <c r="P31" s="90"/>
      <c r="W31" s="91" t="e">
        <f>ROUND(#REF!, 2)</f>
        <v>#REF!</v>
      </c>
      <c r="X31" s="90"/>
      <c r="Y31" s="90"/>
      <c r="Z31" s="90"/>
      <c r="AA31" s="90"/>
      <c r="AB31" s="90"/>
      <c r="AC31" s="90"/>
      <c r="AD31" s="90"/>
      <c r="AE31" s="90"/>
      <c r="AK31" s="91">
        <v>0</v>
      </c>
      <c r="AL31" s="90"/>
      <c r="AM31" s="90"/>
      <c r="AN31" s="90"/>
      <c r="AO31" s="90"/>
      <c r="AP31" s="58"/>
    </row>
    <row r="32" spans="2:56" s="2" customFormat="1" ht="14.45" hidden="1" customHeight="1">
      <c r="B32" s="15"/>
      <c r="F32" s="45" t="s">
        <v>40</v>
      </c>
      <c r="L32" s="89">
        <v>0.15</v>
      </c>
      <c r="M32" s="90"/>
      <c r="N32" s="90"/>
      <c r="O32" s="90"/>
      <c r="P32" s="90"/>
      <c r="W32" s="91" t="e">
        <f>ROUND(#REF!, 2)</f>
        <v>#REF!</v>
      </c>
      <c r="X32" s="90"/>
      <c r="Y32" s="90"/>
      <c r="Z32" s="90"/>
      <c r="AA32" s="90"/>
      <c r="AB32" s="90"/>
      <c r="AC32" s="90"/>
      <c r="AD32" s="90"/>
      <c r="AE32" s="90"/>
      <c r="AK32" s="91">
        <v>0</v>
      </c>
      <c r="AL32" s="90"/>
      <c r="AM32" s="90"/>
      <c r="AN32" s="90"/>
      <c r="AO32" s="90"/>
      <c r="AP32" s="58"/>
    </row>
    <row r="33" spans="2:43" s="2" customFormat="1" ht="14.45" hidden="1" customHeight="1">
      <c r="B33" s="15"/>
      <c r="F33" s="45" t="s">
        <v>41</v>
      </c>
      <c r="L33" s="89">
        <v>0</v>
      </c>
      <c r="M33" s="90"/>
      <c r="N33" s="90"/>
      <c r="O33" s="90"/>
      <c r="P33" s="90"/>
      <c r="W33" s="91" t="e">
        <f>ROUND(#REF!, 2)</f>
        <v>#REF!</v>
      </c>
      <c r="X33" s="90"/>
      <c r="Y33" s="90"/>
      <c r="Z33" s="90"/>
      <c r="AA33" s="90"/>
      <c r="AB33" s="90"/>
      <c r="AC33" s="90"/>
      <c r="AD33" s="90"/>
      <c r="AE33" s="90"/>
      <c r="AK33" s="91">
        <v>0</v>
      </c>
      <c r="AL33" s="90"/>
      <c r="AM33" s="90"/>
      <c r="AN33" s="90"/>
      <c r="AO33" s="90"/>
      <c r="AP33" s="58"/>
    </row>
    <row r="34" spans="2:43" s="1" customFormat="1" ht="6.95" customHeight="1">
      <c r="B34" s="13"/>
      <c r="AP34" s="44"/>
    </row>
    <row r="35" spans="2:43" s="1" customFormat="1" ht="25.9" customHeight="1">
      <c r="B35" s="13"/>
      <c r="C35" s="16"/>
      <c r="D35" s="17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18" t="s">
        <v>43</v>
      </c>
      <c r="U35" s="40"/>
      <c r="V35" s="40"/>
      <c r="W35" s="40"/>
      <c r="X35" s="95" t="s">
        <v>44</v>
      </c>
      <c r="Y35" s="93"/>
      <c r="Z35" s="93"/>
      <c r="AA35" s="93"/>
      <c r="AB35" s="93"/>
      <c r="AC35" s="40"/>
      <c r="AD35" s="40"/>
      <c r="AE35" s="40"/>
      <c r="AF35" s="40"/>
      <c r="AG35" s="40"/>
      <c r="AH35" s="40"/>
      <c r="AI35" s="40"/>
      <c r="AJ35" s="40"/>
      <c r="AK35" s="92">
        <f>SUM(AK26:AK33)</f>
        <v>0</v>
      </c>
      <c r="AL35" s="93"/>
      <c r="AM35" s="93"/>
      <c r="AN35" s="93"/>
      <c r="AO35" s="94"/>
      <c r="AP35" s="59"/>
      <c r="AQ35" s="16"/>
    </row>
    <row r="36" spans="2:43" s="1" customFormat="1" ht="6.95" customHeight="1">
      <c r="B36" s="13"/>
      <c r="AP36" s="44"/>
    </row>
    <row r="37" spans="2:43" s="1" customFormat="1" ht="14.45" customHeight="1">
      <c r="B37" s="13"/>
      <c r="AP37" s="44"/>
    </row>
    <row r="38" spans="2:43" ht="14.45" customHeight="1">
      <c r="B38" s="11"/>
      <c r="AP38" s="54"/>
    </row>
    <row r="39" spans="2:43" ht="14.45" customHeight="1">
      <c r="B39" s="11"/>
      <c r="AP39" s="54"/>
    </row>
    <row r="40" spans="2:43" ht="14.45" customHeight="1">
      <c r="B40" s="11"/>
      <c r="AP40" s="54"/>
    </row>
    <row r="41" spans="2:43" ht="14.45" customHeight="1">
      <c r="B41" s="11"/>
      <c r="AP41" s="54"/>
    </row>
    <row r="42" spans="2:43" ht="14.45" customHeight="1">
      <c r="B42" s="11"/>
      <c r="AP42" s="54"/>
    </row>
    <row r="43" spans="2:43" ht="14.45" customHeight="1">
      <c r="B43" s="11"/>
      <c r="AP43" s="54"/>
    </row>
    <row r="44" spans="2:43" ht="14.45" customHeight="1">
      <c r="B44" s="11"/>
      <c r="AP44" s="54"/>
    </row>
    <row r="45" spans="2:43" ht="14.45" customHeight="1">
      <c r="B45" s="11"/>
      <c r="AP45" s="54"/>
    </row>
    <row r="46" spans="2:43" ht="14.45" customHeight="1">
      <c r="B46" s="11"/>
      <c r="AP46" s="54"/>
    </row>
    <row r="47" spans="2:43" ht="14.45" customHeight="1">
      <c r="B47" s="11"/>
      <c r="AP47" s="54"/>
    </row>
    <row r="48" spans="2:43" ht="14.45" customHeight="1">
      <c r="B48" s="11"/>
      <c r="AP48" s="54"/>
    </row>
    <row r="49" spans="2:42" s="1" customFormat="1" ht="14.45" customHeight="1">
      <c r="B49" s="13"/>
      <c r="D49" s="19" t="s">
        <v>45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19" t="s">
        <v>46</v>
      </c>
      <c r="AI49" s="20"/>
      <c r="AJ49" s="20"/>
      <c r="AK49" s="20"/>
      <c r="AL49" s="20"/>
      <c r="AM49" s="20"/>
      <c r="AN49" s="20"/>
      <c r="AO49" s="20"/>
      <c r="AP49" s="44"/>
    </row>
    <row r="50" spans="2:42">
      <c r="B50" s="11"/>
      <c r="AP50" s="54"/>
    </row>
    <row r="51" spans="2:42">
      <c r="B51" s="11"/>
      <c r="AP51" s="54"/>
    </row>
    <row r="52" spans="2:42">
      <c r="B52" s="11"/>
      <c r="AP52" s="54"/>
    </row>
    <row r="53" spans="2:42">
      <c r="B53" s="11"/>
      <c r="AP53" s="54"/>
    </row>
    <row r="54" spans="2:42">
      <c r="B54" s="11"/>
      <c r="AP54" s="54"/>
    </row>
    <row r="55" spans="2:42">
      <c r="B55" s="11"/>
      <c r="AP55" s="54"/>
    </row>
    <row r="56" spans="2:42">
      <c r="B56" s="11"/>
      <c r="AP56" s="54"/>
    </row>
    <row r="57" spans="2:42">
      <c r="B57" s="11"/>
      <c r="AP57" s="54"/>
    </row>
    <row r="58" spans="2:42">
      <c r="B58" s="11"/>
      <c r="AP58" s="54"/>
    </row>
    <row r="59" spans="2:42">
      <c r="B59" s="11"/>
      <c r="AP59" s="54"/>
    </row>
    <row r="60" spans="2:42" s="1" customFormat="1" ht="12.75">
      <c r="B60" s="13"/>
      <c r="D60" s="21" t="s">
        <v>47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21" t="s">
        <v>48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21" t="s">
        <v>47</v>
      </c>
      <c r="AI60" s="41"/>
      <c r="AJ60" s="41"/>
      <c r="AK60" s="41"/>
      <c r="AL60" s="41"/>
      <c r="AM60" s="21" t="s">
        <v>48</v>
      </c>
      <c r="AN60" s="41"/>
      <c r="AO60" s="41"/>
      <c r="AP60" s="44"/>
    </row>
    <row r="61" spans="2:42">
      <c r="B61" s="11"/>
      <c r="AP61" s="54"/>
    </row>
    <row r="62" spans="2:42">
      <c r="B62" s="11"/>
      <c r="AP62" s="54"/>
    </row>
    <row r="63" spans="2:42">
      <c r="B63" s="11"/>
      <c r="AP63" s="54"/>
    </row>
    <row r="64" spans="2:42" s="1" customFormat="1" ht="12.75">
      <c r="B64" s="13"/>
      <c r="D64" s="19" t="s">
        <v>49</v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19" t="s">
        <v>50</v>
      </c>
      <c r="AI64" s="20"/>
      <c r="AJ64" s="20"/>
      <c r="AK64" s="20"/>
      <c r="AL64" s="20"/>
      <c r="AM64" s="20"/>
      <c r="AN64" s="20"/>
      <c r="AO64" s="20"/>
      <c r="AP64" s="44"/>
    </row>
    <row r="65" spans="2:43">
      <c r="B65" s="11"/>
      <c r="AP65" s="54"/>
    </row>
    <row r="66" spans="2:43">
      <c r="B66" s="11"/>
      <c r="AP66" s="54"/>
    </row>
    <row r="67" spans="2:43">
      <c r="B67" s="11"/>
      <c r="AP67" s="54"/>
    </row>
    <row r="68" spans="2:43">
      <c r="B68" s="11"/>
      <c r="AP68" s="54"/>
    </row>
    <row r="69" spans="2:43">
      <c r="B69" s="11"/>
      <c r="AP69" s="54"/>
    </row>
    <row r="70" spans="2:43">
      <c r="B70" s="11"/>
      <c r="AP70" s="54"/>
    </row>
    <row r="71" spans="2:43">
      <c r="B71" s="11"/>
      <c r="AP71" s="54"/>
    </row>
    <row r="72" spans="2:43">
      <c r="B72" s="11"/>
      <c r="AP72" s="54"/>
    </row>
    <row r="73" spans="2:43">
      <c r="B73" s="11"/>
      <c r="AP73" s="54"/>
    </row>
    <row r="74" spans="2:43">
      <c r="B74" s="11"/>
      <c r="AP74" s="54"/>
    </row>
    <row r="75" spans="2:43" s="1" customFormat="1" ht="12.75">
      <c r="B75" s="13"/>
      <c r="D75" s="21" t="s">
        <v>47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21" t="s">
        <v>48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21" t="s">
        <v>47</v>
      </c>
      <c r="AI75" s="41"/>
      <c r="AJ75" s="41"/>
      <c r="AK75" s="41"/>
      <c r="AL75" s="41"/>
      <c r="AM75" s="21" t="s">
        <v>48</v>
      </c>
      <c r="AN75" s="41"/>
      <c r="AO75" s="41"/>
      <c r="AP75" s="44"/>
    </row>
    <row r="76" spans="2:43" s="1" customFormat="1">
      <c r="B76" s="13"/>
      <c r="AP76" s="44"/>
    </row>
    <row r="77" spans="2:43" s="1" customFormat="1" ht="6.95" customHeight="1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52"/>
      <c r="AQ77" s="23"/>
    </row>
    <row r="81" spans="1:76" s="1" customFormat="1" ht="6.95" customHeight="1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42"/>
      <c r="AQ81" s="25"/>
    </row>
    <row r="82" spans="1:76" s="1" customFormat="1" ht="24.95" customHeight="1">
      <c r="B82" s="13"/>
      <c r="C82" s="43" t="s">
        <v>51</v>
      </c>
      <c r="AP82" s="44"/>
    </row>
    <row r="83" spans="1:76" s="1" customFormat="1" ht="6.95" customHeight="1">
      <c r="B83" s="13"/>
      <c r="AP83" s="44"/>
    </row>
    <row r="84" spans="1:76" s="3" customFormat="1" ht="12" customHeight="1">
      <c r="B84" s="26"/>
      <c r="C84" s="45" t="s">
        <v>8</v>
      </c>
      <c r="AP84" s="46"/>
    </row>
    <row r="85" spans="1:76" s="4" customFormat="1" ht="36.950000000000003" customHeight="1">
      <c r="B85" s="27"/>
      <c r="C85" s="47" t="s">
        <v>9</v>
      </c>
      <c r="L85" s="68" t="s">
        <v>52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48"/>
    </row>
    <row r="86" spans="1:76" s="1" customFormat="1" ht="6.95" customHeight="1">
      <c r="B86" s="13"/>
      <c r="AP86" s="44"/>
    </row>
    <row r="87" spans="1:76" s="1" customFormat="1" ht="12" customHeight="1">
      <c r="B87" s="13"/>
      <c r="C87" s="45" t="s">
        <v>14</v>
      </c>
      <c r="L87" s="49" t="str">
        <f>IF(K8="","",K8)</f>
        <v>Jáchymovská 1, Ostrov 363 01</v>
      </c>
      <c r="AI87" s="45" t="s">
        <v>16</v>
      </c>
      <c r="AM87" s="70" t="s">
        <v>17</v>
      </c>
      <c r="AN87" s="70"/>
      <c r="AP87" s="44"/>
    </row>
    <row r="88" spans="1:76" s="1" customFormat="1" ht="6.95" customHeight="1">
      <c r="B88" s="13"/>
      <c r="AP88" s="44"/>
    </row>
    <row r="89" spans="1:76" s="1" customFormat="1" ht="15.2" customHeight="1">
      <c r="B89" s="13"/>
      <c r="C89" s="45" t="s">
        <v>18</v>
      </c>
      <c r="L89" s="3" t="str">
        <f>IF(E11= "","",E11)</f>
        <v>Město Ostrov</v>
      </c>
      <c r="AI89" s="45" t="s">
        <v>26</v>
      </c>
      <c r="AM89" s="71" t="str">
        <f>IF(E17="","",E17)</f>
        <v xml:space="preserve"> </v>
      </c>
      <c r="AN89" s="72"/>
      <c r="AO89" s="72"/>
      <c r="AP89" s="73"/>
    </row>
    <row r="90" spans="1:76" s="1" customFormat="1" ht="15.2" customHeight="1">
      <c r="B90" s="13"/>
      <c r="C90" s="45" t="s">
        <v>24</v>
      </c>
      <c r="L90" s="3" t="str">
        <f>IF(E14="","",E14)</f>
        <v>dle výběrového řízení</v>
      </c>
      <c r="AI90" s="45" t="s">
        <v>29</v>
      </c>
      <c r="AM90" s="71" t="str">
        <f>IF(E20="","",E20)</f>
        <v xml:space="preserve"> </v>
      </c>
      <c r="AN90" s="72"/>
      <c r="AO90" s="72"/>
      <c r="AP90" s="73"/>
    </row>
    <row r="91" spans="1:76" s="1" customFormat="1" ht="10.9" customHeight="1">
      <c r="B91" s="13"/>
      <c r="AP91" s="44"/>
    </row>
    <row r="92" spans="1:76" s="1" customFormat="1" ht="29.25" customHeight="1">
      <c r="B92" s="13"/>
      <c r="C92" s="74" t="s">
        <v>53</v>
      </c>
      <c r="D92" s="75"/>
      <c r="E92" s="75"/>
      <c r="F92" s="75"/>
      <c r="G92" s="75"/>
      <c r="H92" s="28"/>
      <c r="I92" s="76" t="s">
        <v>54</v>
      </c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8" t="s">
        <v>55</v>
      </c>
      <c r="AH92" s="75"/>
      <c r="AI92" s="75"/>
      <c r="AJ92" s="75"/>
      <c r="AK92" s="75"/>
      <c r="AL92" s="75"/>
      <c r="AM92" s="75"/>
      <c r="AN92" s="76" t="s">
        <v>56</v>
      </c>
      <c r="AO92" s="75"/>
      <c r="AP92" s="77"/>
      <c r="AQ92" s="29" t="s">
        <v>57</v>
      </c>
    </row>
    <row r="93" spans="1:76" s="1" customFormat="1" ht="10.9" customHeight="1">
      <c r="B93" s="13"/>
      <c r="AP93" s="44"/>
    </row>
    <row r="94" spans="1:76" s="5" customFormat="1" ht="32.450000000000003" customHeight="1">
      <c r="B94" s="30"/>
      <c r="C94" s="50" t="s">
        <v>58</v>
      </c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80">
        <f>SUM(AG95:AM100)</f>
        <v>0</v>
      </c>
      <c r="AH94" s="80"/>
      <c r="AI94" s="80"/>
      <c r="AJ94" s="80"/>
      <c r="AK94" s="80"/>
      <c r="AL94" s="80"/>
      <c r="AM94" s="80"/>
      <c r="AN94" s="81">
        <f>SUM(AN95:AP100)</f>
        <v>0</v>
      </c>
      <c r="AO94" s="81"/>
      <c r="AP94" s="82"/>
      <c r="AQ94" s="31" t="s">
        <v>12</v>
      </c>
      <c r="BD94" s="32" t="s">
        <v>59</v>
      </c>
      <c r="BE94" s="32" t="s">
        <v>60</v>
      </c>
      <c r="BF94" s="33" t="s">
        <v>61</v>
      </c>
      <c r="BG94" s="32" t="s">
        <v>62</v>
      </c>
      <c r="BH94" s="32" t="s">
        <v>2</v>
      </c>
      <c r="BI94" s="32" t="s">
        <v>63</v>
      </c>
      <c r="BW94" s="32" t="s">
        <v>12</v>
      </c>
    </row>
    <row r="95" spans="1:76" s="6" customFormat="1" ht="30" customHeight="1">
      <c r="A95" s="34"/>
      <c r="B95" s="35"/>
      <c r="C95" s="60" t="s">
        <v>64</v>
      </c>
      <c r="D95" s="79" t="s">
        <v>65</v>
      </c>
      <c r="E95" s="79"/>
      <c r="F95" s="79"/>
      <c r="G95" s="79"/>
      <c r="H95" s="79"/>
      <c r="J95" s="63" t="s">
        <v>66</v>
      </c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4">
        <v>0</v>
      </c>
      <c r="AH95" s="64"/>
      <c r="AI95" s="64"/>
      <c r="AJ95" s="64"/>
      <c r="AK95" s="64"/>
      <c r="AL95" s="64"/>
      <c r="AM95" s="64"/>
      <c r="AN95" s="65">
        <f t="shared" ref="AN95:AN98" si="0">SUM(AG95*1.15)</f>
        <v>0</v>
      </c>
      <c r="AO95" s="66"/>
      <c r="AP95" s="67"/>
      <c r="AQ95" s="36" t="s">
        <v>67</v>
      </c>
      <c r="BE95" s="37" t="s">
        <v>68</v>
      </c>
      <c r="BG95" s="37" t="s">
        <v>62</v>
      </c>
      <c r="BH95" s="37" t="s">
        <v>69</v>
      </c>
      <c r="BI95" s="37" t="s">
        <v>2</v>
      </c>
      <c r="BW95" s="37" t="s">
        <v>12</v>
      </c>
      <c r="BX95" s="37" t="s">
        <v>68</v>
      </c>
    </row>
    <row r="96" spans="1:76" s="6" customFormat="1" ht="30" customHeight="1">
      <c r="A96" s="34"/>
      <c r="B96" s="35"/>
      <c r="C96" s="62"/>
      <c r="D96" s="61"/>
      <c r="E96" s="61"/>
      <c r="F96" s="61"/>
      <c r="G96" s="61"/>
      <c r="H96" s="61"/>
      <c r="J96" s="63" t="s">
        <v>70</v>
      </c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4">
        <v>0</v>
      </c>
      <c r="AH96" s="64"/>
      <c r="AI96" s="64"/>
      <c r="AJ96" s="64"/>
      <c r="AK96" s="64"/>
      <c r="AL96" s="64"/>
      <c r="AM96" s="64"/>
      <c r="AN96" s="65">
        <f t="shared" si="0"/>
        <v>0</v>
      </c>
      <c r="AO96" s="66"/>
      <c r="AP96" s="67"/>
      <c r="AQ96" s="36"/>
      <c r="BE96" s="37"/>
      <c r="BG96" s="37"/>
      <c r="BH96" s="37"/>
      <c r="BI96" s="37"/>
      <c r="BW96" s="37"/>
      <c r="BX96" s="37"/>
    </row>
    <row r="97" spans="1:76" s="6" customFormat="1" ht="30" customHeight="1">
      <c r="A97" s="34"/>
      <c r="B97" s="35"/>
      <c r="C97" s="60" t="s">
        <v>71</v>
      </c>
      <c r="D97" s="79" t="s">
        <v>72</v>
      </c>
      <c r="E97" s="79"/>
      <c r="F97" s="79"/>
      <c r="G97" s="79"/>
      <c r="H97" s="79"/>
      <c r="J97" s="63" t="s">
        <v>73</v>
      </c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4">
        <v>0</v>
      </c>
      <c r="AH97" s="64"/>
      <c r="AI97" s="64"/>
      <c r="AJ97" s="64"/>
      <c r="AK97" s="64"/>
      <c r="AL97" s="64"/>
      <c r="AM97" s="64"/>
      <c r="AN97" s="65">
        <f t="shared" si="0"/>
        <v>0</v>
      </c>
      <c r="AO97" s="66"/>
      <c r="AP97" s="67"/>
      <c r="AQ97" s="36"/>
      <c r="BE97" s="37"/>
      <c r="BG97" s="37"/>
      <c r="BH97" s="37"/>
      <c r="BI97" s="37"/>
      <c r="BW97" s="37"/>
      <c r="BX97" s="37"/>
    </row>
    <row r="98" spans="1:76" s="6" customFormat="1" ht="30" customHeight="1">
      <c r="A98" s="34"/>
      <c r="B98" s="35"/>
      <c r="C98" s="62"/>
      <c r="D98" s="61"/>
      <c r="E98" s="61"/>
      <c r="F98" s="61"/>
      <c r="G98" s="61"/>
      <c r="H98" s="61"/>
      <c r="J98" s="63" t="s">
        <v>70</v>
      </c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4">
        <v>0</v>
      </c>
      <c r="AH98" s="64"/>
      <c r="AI98" s="64"/>
      <c r="AJ98" s="64"/>
      <c r="AK98" s="64"/>
      <c r="AL98" s="64"/>
      <c r="AM98" s="64"/>
      <c r="AN98" s="65">
        <f t="shared" si="0"/>
        <v>0</v>
      </c>
      <c r="AO98" s="66"/>
      <c r="AP98" s="67"/>
      <c r="AQ98" s="36"/>
      <c r="BE98" s="37"/>
      <c r="BG98" s="37"/>
      <c r="BH98" s="37"/>
      <c r="BI98" s="37"/>
      <c r="BW98" s="37"/>
      <c r="BX98" s="37"/>
    </row>
    <row r="99" spans="1:76" s="6" customFormat="1" ht="30" customHeight="1">
      <c r="A99" s="34"/>
      <c r="B99" s="35"/>
      <c r="C99" s="60" t="s">
        <v>74</v>
      </c>
      <c r="D99" s="79" t="s">
        <v>75</v>
      </c>
      <c r="E99" s="79"/>
      <c r="F99" s="79"/>
      <c r="G99" s="79"/>
      <c r="H99" s="79"/>
      <c r="J99" s="63" t="s">
        <v>73</v>
      </c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4">
        <v>0</v>
      </c>
      <c r="AH99" s="64"/>
      <c r="AI99" s="64"/>
      <c r="AJ99" s="64"/>
      <c r="AK99" s="64"/>
      <c r="AL99" s="64"/>
      <c r="AM99" s="64"/>
      <c r="AN99" s="65">
        <f t="shared" ref="AN99:AN100" si="1">SUM(AG99*1.15)</f>
        <v>0</v>
      </c>
      <c r="AO99" s="66"/>
      <c r="AP99" s="67"/>
      <c r="AQ99" s="36"/>
      <c r="BE99" s="37"/>
      <c r="BG99" s="37"/>
      <c r="BH99" s="37"/>
      <c r="BI99" s="37"/>
      <c r="BW99" s="37"/>
      <c r="BX99" s="37"/>
    </row>
    <row r="100" spans="1:76" s="6" customFormat="1" ht="30" customHeight="1">
      <c r="A100" s="34"/>
      <c r="B100" s="35"/>
      <c r="C100" s="62"/>
      <c r="D100" s="61"/>
      <c r="E100" s="61"/>
      <c r="F100" s="61"/>
      <c r="G100" s="61"/>
      <c r="H100" s="61"/>
      <c r="J100" s="63" t="s">
        <v>70</v>
      </c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4">
        <v>0</v>
      </c>
      <c r="AH100" s="64"/>
      <c r="AI100" s="64"/>
      <c r="AJ100" s="64"/>
      <c r="AK100" s="64"/>
      <c r="AL100" s="64"/>
      <c r="AM100" s="64"/>
      <c r="AN100" s="65">
        <f t="shared" si="1"/>
        <v>0</v>
      </c>
      <c r="AO100" s="66"/>
      <c r="AP100" s="67"/>
      <c r="AQ100" s="36"/>
      <c r="BE100" s="37"/>
      <c r="BG100" s="37"/>
      <c r="BH100" s="37"/>
      <c r="BI100" s="37"/>
      <c r="BW100" s="37"/>
      <c r="BX100" s="37"/>
    </row>
    <row r="101" spans="1:76" s="1" customFormat="1" ht="6.95" customHeight="1">
      <c r="B101" s="22"/>
      <c r="C101" s="38"/>
      <c r="D101" s="39"/>
      <c r="E101" s="39"/>
      <c r="F101" s="39"/>
      <c r="G101" s="39"/>
      <c r="H101" s="39"/>
      <c r="I101" s="38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52"/>
      <c r="AQ101" s="23"/>
    </row>
  </sheetData>
  <mergeCells count="56"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8:AO8"/>
    <mergeCell ref="D97:H97"/>
    <mergeCell ref="J97:AF97"/>
    <mergeCell ref="AG97:AM97"/>
    <mergeCell ref="AN97:AP97"/>
    <mergeCell ref="D99:H99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100:AF100"/>
    <mergeCell ref="AG100:AM100"/>
    <mergeCell ref="AN100:AP100"/>
    <mergeCell ref="L85:AO85"/>
    <mergeCell ref="AM87:AN87"/>
    <mergeCell ref="AM89:AP89"/>
    <mergeCell ref="AM90:AP90"/>
    <mergeCell ref="J98:AF98"/>
    <mergeCell ref="J96:AF96"/>
    <mergeCell ref="AG96:AM96"/>
    <mergeCell ref="AN96:AP96"/>
    <mergeCell ref="AG98:AM98"/>
    <mergeCell ref="AN98:AP98"/>
    <mergeCell ref="J99:AF99"/>
    <mergeCell ref="AG99:AM99"/>
    <mergeCell ref="AN99:AP99"/>
  </mergeCells>
  <pageMargins left="0.39374999999999999" right="0.39374999999999999" top="0.39374999999999999" bottom="0.39374999999999999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C8E83A-71F4-4A94-9521-458435D7800E}"/>
</file>

<file path=customXml/itemProps2.xml><?xml version="1.0" encoding="utf-8"?>
<ds:datastoreItem xmlns:ds="http://schemas.openxmlformats.org/officeDocument/2006/customXml" ds:itemID="{17F605AC-CC77-4809-AC61-640EAD706D6C}"/>
</file>

<file path=customXml/itemProps3.xml><?xml version="1.0" encoding="utf-8"?>
<ds:datastoreItem xmlns:ds="http://schemas.openxmlformats.org/officeDocument/2006/customXml" ds:itemID="{B36BBE03-BDF2-4BEE-B643-DA619AD3B8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RUDOLF\Rudolf</dc:creator>
  <cp:keywords/>
  <dc:description/>
  <cp:lastModifiedBy>Zdeňka Köhlerová</cp:lastModifiedBy>
  <cp:revision/>
  <dcterms:created xsi:type="dcterms:W3CDTF">2020-03-16T20:30:06Z</dcterms:created>
  <dcterms:modified xsi:type="dcterms:W3CDTF">2025-01-22T15:09:16Z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