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B29A6B34-55A8-48D1-882E-5C8FB9EAB824}" xr6:coauthVersionLast="47" xr6:coauthVersionMax="47" xr10:uidLastSave="{00000000-0000-0000-0000-000000000000}"/>
  <bookViews>
    <workbookView xWindow="-105" yWindow="0" windowWidth="26010" windowHeight="20985" activeTab="3" xr2:uid="{00000000-000D-0000-FFFF-FFFF00000000}"/>
  </bookViews>
  <sheets>
    <sheet name="část 1 VZ - IT technologie" sheetId="7" r:id="rId1"/>
    <sheet name="část 2 VZ - ZŠ Masarykova" sheetId="10" r:id="rId2"/>
    <sheet name="část 3 VZ -  ZŠ a MŠ Myslbekova" sheetId="11" r:id="rId3"/>
    <sheet name="část 4 VZ - ZŠ Májová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0" l="1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12" i="10"/>
  <c r="D27" i="7" l="1"/>
  <c r="D58" i="7"/>
  <c r="D48" i="7"/>
  <c r="D38" i="7"/>
  <c r="C60" i="7" l="1"/>
  <c r="C61" i="7" s="1"/>
  <c r="C37" i="11"/>
  <c r="C40" i="11"/>
  <c r="C52" i="11"/>
  <c r="C54" i="11"/>
  <c r="C53" i="11"/>
  <c r="C66" i="11"/>
  <c r="C57" i="11"/>
  <c r="C56" i="11"/>
  <c r="C51" i="11"/>
  <c r="C50" i="11"/>
  <c r="C19" i="11"/>
  <c r="C17" i="11"/>
  <c r="C15" i="11"/>
  <c r="C13" i="11"/>
  <c r="C65" i="8"/>
  <c r="C56" i="8"/>
  <c r="C55" i="8"/>
  <c r="C53" i="8"/>
  <c r="C52" i="8"/>
  <c r="C54" i="8"/>
  <c r="C51" i="8"/>
  <c r="C50" i="8"/>
  <c r="C40" i="8"/>
  <c r="C19" i="8"/>
  <c r="C17" i="8"/>
  <c r="C15" i="8"/>
  <c r="C13" i="8"/>
  <c r="C62" i="7" l="1"/>
  <c r="F66" i="11"/>
  <c r="F67" i="11"/>
  <c r="F68" i="11"/>
  <c r="F65" i="11"/>
  <c r="F64" i="11"/>
  <c r="F63" i="11"/>
  <c r="F62" i="11"/>
  <c r="F61" i="11"/>
  <c r="F60" i="11"/>
  <c r="F59" i="11"/>
  <c r="F58" i="11"/>
  <c r="F20" i="11"/>
  <c r="F19" i="11"/>
  <c r="F17" i="11"/>
  <c r="F15" i="11"/>
  <c r="F13" i="11"/>
  <c r="F57" i="11"/>
  <c r="F56" i="11"/>
  <c r="F55" i="11"/>
  <c r="F54" i="11"/>
  <c r="F53" i="11"/>
  <c r="F52" i="11"/>
  <c r="F51" i="11"/>
  <c r="F50" i="11"/>
  <c r="F49" i="11"/>
  <c r="F48" i="11"/>
  <c r="F40" i="11"/>
  <c r="F37" i="11"/>
  <c r="F45" i="11"/>
  <c r="F47" i="11"/>
  <c r="F46" i="11"/>
  <c r="F44" i="11"/>
  <c r="F43" i="11"/>
  <c r="F42" i="11"/>
  <c r="F41" i="11"/>
  <c r="F39" i="11"/>
  <c r="F38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18" i="11"/>
  <c r="F16" i="11"/>
  <c r="F14" i="11"/>
  <c r="F12" i="11"/>
  <c r="F14" i="8"/>
  <c r="F64" i="8"/>
  <c r="F63" i="8"/>
  <c r="F62" i="8"/>
  <c r="F61" i="8"/>
  <c r="F60" i="8"/>
  <c r="F59" i="8"/>
  <c r="F58" i="8"/>
  <c r="F57" i="8"/>
  <c r="F20" i="8"/>
  <c r="F19" i="8"/>
  <c r="F17" i="8"/>
  <c r="F15" i="8"/>
  <c r="F13" i="8"/>
  <c r="F56" i="8"/>
  <c r="F50" i="8"/>
  <c r="F49" i="8"/>
  <c r="F48" i="8"/>
  <c r="F40" i="8"/>
  <c r="F37" i="8"/>
  <c r="F45" i="8"/>
  <c r="F47" i="8"/>
  <c r="F46" i="8"/>
  <c r="F44" i="8"/>
  <c r="F43" i="8"/>
  <c r="F42" i="8"/>
  <c r="F41" i="8"/>
  <c r="F66" i="8"/>
  <c r="F65" i="8"/>
  <c r="F55" i="8"/>
  <c r="F54" i="8"/>
  <c r="F53" i="8"/>
  <c r="F52" i="8"/>
  <c r="F67" i="8"/>
  <c r="F68" i="8"/>
  <c r="F51" i="8"/>
  <c r="F39" i="8"/>
  <c r="F38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18" i="8"/>
  <c r="F16" i="8"/>
  <c r="F12" i="8"/>
  <c r="F70" i="11" l="1"/>
  <c r="C72" i="11" s="1"/>
  <c r="F69" i="10"/>
  <c r="C71" i="10" s="1"/>
  <c r="F69" i="8"/>
  <c r="C71" i="8" s="1"/>
  <c r="C72" i="8" l="1"/>
  <c r="C73" i="8"/>
  <c r="C73" i="11"/>
  <c r="C74" i="11"/>
  <c r="C73" i="10"/>
  <c r="C72" i="10"/>
</calcChain>
</file>

<file path=xl/sharedStrings.xml><?xml version="1.0" encoding="utf-8"?>
<sst xmlns="http://schemas.openxmlformats.org/spreadsheetml/2006/main" count="504" uniqueCount="125">
  <si>
    <t>Závěsný datový rozvaděč 18U 600*600</t>
  </si>
  <si>
    <t>Závěsný datový rozvaděč 15U 600*600</t>
  </si>
  <si>
    <t>Závěsný datový rozvaděč 9U 600*600</t>
  </si>
  <si>
    <t>Optický kabel SM 9/125 8vl propojení racky (hvězda)</t>
  </si>
  <si>
    <t>Optický kabel SM 9/125 8vl propojení metrop. síť (jídelna)</t>
  </si>
  <si>
    <t>Optická vana 24xSC</t>
  </si>
  <si>
    <t>Kazeta optických svárů</t>
  </si>
  <si>
    <t>Optická spojka 9/125 SC</t>
  </si>
  <si>
    <t>Pigtail SC, 1m, 9/125 SM</t>
  </si>
  <si>
    <t>Patch kabel SC - LC duplex 2m</t>
  </si>
  <si>
    <t>Patch panel Cat6 24xRJ45 modulární 1U</t>
  </si>
  <si>
    <t>19" napájecí lišta 7x230V s ochranou</t>
  </si>
  <si>
    <t>Zásuvka Cat6 2xRJ45 na omítku</t>
  </si>
  <si>
    <t>Zásuvka Cat6 1xRJ45 na omítku</t>
  </si>
  <si>
    <t>Kabel Cat.6 UTP LSOH 400MHz, Euroclass Dca - s2,d2,a1,</t>
  </si>
  <si>
    <t>Patch kabel Cat6 1m</t>
  </si>
  <si>
    <t>Patch kabel Cat6 2m</t>
  </si>
  <si>
    <t>Žlab PVC80/60 včetně doplňků</t>
  </si>
  <si>
    <t>Lišta PVC 40/20 včetně doplňků</t>
  </si>
  <si>
    <t>Lišta PVC 60/40 včetně doplňků</t>
  </si>
  <si>
    <t>Drátěný žlab 150x50 pozink</t>
  </si>
  <si>
    <t>Trubka ohebná 80mm</t>
  </si>
  <si>
    <t>Trubka ohebná 40mm</t>
  </si>
  <si>
    <t>Trubka ohebná 32mm</t>
  </si>
  <si>
    <t>Parapetní kanál 65x110 komplet</t>
  </si>
  <si>
    <t>Kabelový prostup zdí tl. 50cm</t>
  </si>
  <si>
    <t>Kabelový prostup stropem</t>
  </si>
  <si>
    <t>Hmoždinka + vrut</t>
  </si>
  <si>
    <t>Instalace žlab</t>
  </si>
  <si>
    <t>Instalace lišta</t>
  </si>
  <si>
    <t>Požární ucpávky</t>
  </si>
  <si>
    <t>Instalace optické kabeláže</t>
  </si>
  <si>
    <t xml:space="preserve">Instalace Cat6 UTP kabeláže </t>
  </si>
  <si>
    <t>Instl.a zapojení zásuvky s 2xRJ45 Cat6</t>
  </si>
  <si>
    <t>Instl.a zapojení zásuvky s 1xRJ45 Cat6</t>
  </si>
  <si>
    <t>Instl.a zapojení patchpanelu 24 portu</t>
  </si>
  <si>
    <t>Instl.a zapojení optické vany</t>
  </si>
  <si>
    <t xml:space="preserve">Instl.a zapojení - optický svár </t>
  </si>
  <si>
    <t>Instalace datový rozvaděč 18U</t>
  </si>
  <si>
    <t>Instalace datový rozvaděč 15U</t>
  </si>
  <si>
    <t>Připojení datových rozvaděčů 230V včetně uzemnění</t>
  </si>
  <si>
    <t>Kabel CYKY 3*2,5</t>
  </si>
  <si>
    <t>Jistič 16B/1</t>
  </si>
  <si>
    <t>Zásuvka 2P+PE 230V na povrch</t>
  </si>
  <si>
    <t>Ostatní drobný materiál</t>
  </si>
  <si>
    <t>Demontáž stávajících rozvodů</t>
  </si>
  <si>
    <t>Likvidace odpadů</t>
  </si>
  <si>
    <t>Úklid</t>
  </si>
  <si>
    <t>Revize elektro</t>
  </si>
  <si>
    <t>Měřící protokol TP Cat6</t>
  </si>
  <si>
    <t>Měřící protokol FO</t>
  </si>
  <si>
    <t>Dokumentace skutečného stavu</t>
  </si>
  <si>
    <t>Doprava</t>
  </si>
  <si>
    <t>Stojanový datový rozvaděč 27U 600*600</t>
  </si>
  <si>
    <t>D+M SDK kaslíku 200x200 pod stropem 12,5mm bez izolace z ocelových profilů CD, UD, 1x záklop ze dvou stran (spodní strana, bok)</t>
  </si>
  <si>
    <t>Instalace datový rozvaděč 9U</t>
  </si>
  <si>
    <t>Instalace datový rozvaděč 27U</t>
  </si>
  <si>
    <t>Stojanový datový rozvaděč 42U 800*1000</t>
  </si>
  <si>
    <t>Závěsný datový rozvaděč 12U 600*600</t>
  </si>
  <si>
    <t>Instalace datový rozvaděč 12U</t>
  </si>
  <si>
    <t>Koordinační práce</t>
  </si>
  <si>
    <t>Instalace optické kabeláže metropolitní síť</t>
  </si>
  <si>
    <t>Optický kabel SM 9/125 8vl propojení metrop. Síť</t>
  </si>
  <si>
    <t>Instalace datový rozvaděč 42U</t>
  </si>
  <si>
    <t>Počet</t>
  </si>
  <si>
    <t>3. Pro stanovení nabídkové ceny do ceny zařízení dodavatele zanese cenu standardní záruky, která je k zařízení dodávána. Nadstandardní záruku, záruční servis a podporu dodavatel nacení samostatně do příslušné položky k zařízení v tabulce níže. Podpora zařízení a podpora software za předpokladu, že první rok podpory je součástí dodávky licence nebo zařízení může být součástí ceny zařízení a licence, každý další rok musí být naceněn samostatně ve sloupečku E této tabulky, jako samostatná podpora, není-li v technické dokumentaci uvedeno jinak.</t>
  </si>
  <si>
    <t>4. Náklady na implementační služby budou zohledněny v ceně dodávek zařízení.</t>
  </si>
  <si>
    <t>Položka</t>
  </si>
  <si>
    <t>Perimetrový firewall</t>
  </si>
  <si>
    <t>---</t>
  </si>
  <si>
    <t>Nabídková cena celkem v Kč bez DPH</t>
  </si>
  <si>
    <t>DPH ve výši 21 %</t>
  </si>
  <si>
    <t>Nabídková cena celkem v Kč včetně DPH</t>
  </si>
  <si>
    <t>Licence zálohovacího software</t>
  </si>
  <si>
    <r>
      <rPr>
        <u/>
        <sz val="8"/>
        <color theme="1"/>
        <rFont val="Calibri"/>
        <family val="2"/>
        <charset val="238"/>
      </rPr>
      <t>Celková</t>
    </r>
    <r>
      <rPr>
        <sz val="8"/>
        <color theme="1"/>
        <rFont val="Calibri"/>
        <family val="2"/>
        <charset val="238"/>
      </rPr>
      <t xml:space="preserve"> cena 
za uvedený Počet 
[Kč bez DPH]</t>
    </r>
  </si>
  <si>
    <r>
      <t xml:space="preserve">Cena za </t>
    </r>
    <r>
      <rPr>
        <u/>
        <sz val="8"/>
        <color theme="1"/>
        <rFont val="Calibri"/>
        <family val="2"/>
        <charset val="238"/>
      </rPr>
      <t>prodlouženou záruku a záruční servis</t>
    </r>
    <r>
      <rPr>
        <sz val="8"/>
        <color theme="1"/>
        <rFont val="Calibri"/>
        <family val="2"/>
        <charset val="238"/>
      </rPr>
      <t xml:space="preserve"> k zařízení dle specifikace 
[Kč bez DPH]</t>
    </r>
  </si>
  <si>
    <r>
      <rPr>
        <u/>
        <sz val="8"/>
        <color theme="1"/>
        <rFont val="Calibri"/>
        <family val="2"/>
        <charset val="238"/>
      </rPr>
      <t>Tech. podpora po dobu 5 let</t>
    </r>
    <r>
      <rPr>
        <sz val="8"/>
        <color theme="1"/>
        <rFont val="Calibri"/>
        <family val="2"/>
        <charset val="238"/>
      </rPr>
      <t xml:space="preserve"> (maintenance, bezpečnostní update, patche, subskribce, nároky na aktualizační balíčky dat atd.) 
[Kč bez DPH]</t>
    </r>
  </si>
  <si>
    <t xml:space="preserve">Datový rozvaděč 19“ </t>
  </si>
  <si>
    <t>Síťové úložiště NAS pro ukládání záloh</t>
  </si>
  <si>
    <t>Licence SW pro řízení přístupu do sítě 802.1x</t>
  </si>
  <si>
    <t>Licence SW systému PKI</t>
  </si>
  <si>
    <t>Záložní zdroj UPS</t>
  </si>
  <si>
    <t>Hyperkonvergovaný server, včetně příslušenství</t>
  </si>
  <si>
    <t>Licence databázového systému</t>
  </si>
  <si>
    <t>Licence antivirového systému</t>
  </si>
  <si>
    <t>Licence SW pro sběr a správu logů (log management)</t>
  </si>
  <si>
    <t>Licence SW pro správu požadavků (Service Desk)</t>
  </si>
  <si>
    <t>Nabídková cena v Kč bez DPH</t>
  </si>
  <si>
    <t>Licence operačních systémů serverů</t>
  </si>
  <si>
    <t>Klientské licence operačních systémů</t>
  </si>
  <si>
    <t>Kalkulace ceny v Kč bez DPH</t>
  </si>
  <si>
    <t>Výkaz výměr kabelových rozvodů</t>
  </si>
  <si>
    <t>Položka číslo</t>
  </si>
  <si>
    <t>Popis položky</t>
  </si>
  <si>
    <t>Cena za položku celkem v Kč bez DPH</t>
  </si>
  <si>
    <t>ks</t>
  </si>
  <si>
    <t>Jednotková cena
v Kč bez DPH</t>
  </si>
  <si>
    <t>Množství – 
počet</t>
  </si>
  <si>
    <t>Množství –
jednotka</t>
  </si>
  <si>
    <t>m</t>
  </si>
  <si>
    <t>kmpl</t>
  </si>
  <si>
    <t>bm</t>
  </si>
  <si>
    <t>19" vyvazovací panel 1U velký</t>
  </si>
  <si>
    <t>sada</t>
  </si>
  <si>
    <t>Centrální datacentrový přepínač včetně příslušenství</t>
  </si>
  <si>
    <t>Klientské licence terminálových služeb</t>
  </si>
  <si>
    <t>Centrální přepínač včetně příslušenství</t>
  </si>
  <si>
    <t>Přístupový přepínač včetně příslušenství</t>
  </si>
  <si>
    <t>Přístupový bod WIFI vnitřní s přílušenstvím</t>
  </si>
  <si>
    <t>Přístupový bod wifi venkovní s příslušenstvím</t>
  </si>
  <si>
    <t>Licence síťových prvků</t>
  </si>
  <si>
    <t>Licence desktopových operačních systémů</t>
  </si>
  <si>
    <t>Cenová tabulka veřejné zakázky s názvem „Centrální konektivita škol – město Ostrov“</t>
  </si>
  <si>
    <t>1. Dodavatel vyplní cenou tabulku a cenu vypočte pouze v buňkách označených:</t>
  </si>
  <si>
    <t>2. Dodavatel vyplní do tabulky jednotlivé ceny dodávek a služeb včetně jejich příslušenství.</t>
  </si>
  <si>
    <t xml:space="preserve">Část VZ 1 - Dodávka IT technologií - část Centrální část konektivity škol </t>
  </si>
  <si>
    <t>Část VZ 1 - Dodávka IT technologií - část dodávka IT technologií ZŠ Májová 997</t>
  </si>
  <si>
    <t>Část VZ 1 - Dodávka IT technologií - část dodávka IT technologií ZŠ Masarykova</t>
  </si>
  <si>
    <t>Část VZ 1 - Dodávka IT technologií - část dodávka IT technologií  ZŠ Myslbekova</t>
  </si>
  <si>
    <t xml:space="preserve">Část 4 VZ „ICT kabelové rozvody - ZŠ Májová 997" </t>
  </si>
  <si>
    <t>1. Dodavatel cenou tabulku vyplní a cenu vypočte pouze v buňkách označených žlutou barvou.
Cena za položky je počítána automaticky, stejně jako celková nabídková cena.
Dodavatel  nesmí měnit žádné jiné části tabulky, a to zejména popisy položek, jejich počet a typ jejich jednotky. V případě takové změny se bude jednat o pochybení dodavatele, které může vést k jeho vyloučení z další účasti v zadávacím řízení.
V případě, že dodavatel  v tabulce nalezne chybu nebo nebude dané položce rozumět, může se dle zadávacích podmínek dotázat a případnou opravu tabulku provede zadavatel včetně uveřejnění nové verze tabulky.</t>
  </si>
  <si>
    <t>4. Specifikace pro výkaz výměr:
4.1. Je-li v popisu některé položky uveden konkrétní výrobce či značka, jedná se specifikaci požadovaných vlastností položky (nikoli konkrétního produktu) a dodavatel může nabídnout produkt jiného výrobce či značky při splnění požadovaných vlastností a parametrů.
4.2. Dodavatel nacenění provede včetně záruky na kabelové rozvody v délce 10 let a záruky na rozvaděče v délce 24 měsíců.</t>
  </si>
  <si>
    <t>3. Požadavky na provedení kabelových rozvodů:
Bude vybudována kompletní vniřní strukturová kabeláž Cat6 s páteřními optickými trasami.
Bude provedeno napojení školy na optickou městkou síť MAN přivedenou do prostor školy zadavatelem.   
Bude provedeno certifikační měření prokazující splnění standardů Cat6 a další požadovaných parametrů systému, které budou poskytovány po dobu záruky.
Pro dodávané datové rozvaděče budou vybudovány přívody napájení 230V se zamostatným jištění. 
Součástí plnění jsou veškeré potřebné revize a certifikace podle platných norem a požadavků výrobců dodávaných komponentů a technologií.
-	dodávka a kompletní oživení kabelového systému 
-	provedení detailního měření realizovaných metalických i optických rozvodů včetně přenosových parametrů (útlum, odrazy apod.), zhotovení a poskytnutí dokumentace měření.
-	provedení  certifikačních úkonů požadovaných výrobcem systému pro poskytnutí systémové záruky v požadované délce
-	zpracování detailní dokumentace skutečného provedení včetně popisků portů zásuvek apod. 
-	návrh a provedení akceptačních testů</t>
  </si>
  <si>
    <t xml:space="preserve">Část 2 VZ „ICT kabelové rozvody - ZŠ Masarykova 1289" </t>
  </si>
  <si>
    <t xml:space="preserve">Část 3 VZ „ICT kabelové rozvody - ZŠ a MŠ Myslbekova 996"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</si>
</sst>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rgb="FFFF0000"/>
      <name val="Calibri"/>
      <family val="2"/>
      <charset val="238"/>
    </font>
    <font>
      <i/>
      <sz val="9"/>
      <name val="Calibri"/>
      <family val="2"/>
      <charset val="238"/>
    </font>
    <font>
      <sz val="8"/>
      <color theme="1"/>
      <name val="Calibri"/>
      <family val="2"/>
      <charset val="238"/>
    </font>
    <font>
      <u/>
      <sz val="8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9"/>
      <color rgb="FF00B050"/>
      <name val="Calibri"/>
      <family val="2"/>
      <charset val="238"/>
    </font>
    <font>
      <sz val="8"/>
      <color rgb="FF00B050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1" xfId="0" quotePrefix="1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64" fontId="1" fillId="6" borderId="2" xfId="0" applyNumberFormat="1" applyFont="1" applyFill="1" applyBorder="1" applyAlignment="1">
      <alignment vertical="center"/>
    </xf>
    <xf numFmtId="164" fontId="1" fillId="6" borderId="4" xfId="0" applyNumberFormat="1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164" fontId="1" fillId="6" borderId="4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/>
    </xf>
    <xf numFmtId="164" fontId="1" fillId="6" borderId="3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horizontal="center" vertical="center" wrapText="1"/>
    </xf>
    <xf numFmtId="164" fontId="1" fillId="7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66"/>
      <color rgb="FFFFDD7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M62"/>
  <sheetViews>
    <sheetView zoomScale="115" zoomScaleNormal="115" workbookViewId="0">
      <selection activeCell="F27" sqref="F27"/>
    </sheetView>
  </sheetViews>
  <sheetFormatPr defaultColWidth="9.140625" defaultRowHeight="12" x14ac:dyDescent="0.25"/>
  <cols>
    <col min="1" max="1" width="58.140625" style="4" customWidth="1"/>
    <col min="2" max="2" width="15.85546875" style="4" customWidth="1"/>
    <col min="3" max="5" width="22.7109375" style="4" customWidth="1"/>
    <col min="6" max="6" width="9.140625" style="4" customWidth="1"/>
    <col min="7" max="8" width="9.140625" style="4"/>
    <col min="9" max="9" width="14.85546875" style="4" customWidth="1"/>
    <col min="10" max="10" width="14.5703125" style="4" customWidth="1"/>
    <col min="11" max="14" width="9.140625" style="4"/>
    <col min="15" max="15" width="11.7109375" style="4" customWidth="1"/>
    <col min="16" max="16384" width="9.140625" style="4"/>
  </cols>
  <sheetData>
    <row r="1" spans="1:13" ht="18" customHeight="1" x14ac:dyDescent="0.25">
      <c r="A1" s="34" t="s">
        <v>112</v>
      </c>
      <c r="B1" s="34"/>
      <c r="C1" s="34"/>
      <c r="D1" s="34"/>
      <c r="E1" s="34"/>
    </row>
    <row r="2" spans="1:13" ht="6.95" customHeight="1" x14ac:dyDescent="0.25">
      <c r="A2" s="35"/>
      <c r="B2" s="35"/>
      <c r="C2" s="35"/>
      <c r="D2" s="35"/>
      <c r="E2" s="35"/>
    </row>
    <row r="3" spans="1:13" ht="18" customHeight="1" x14ac:dyDescent="0.25">
      <c r="A3" s="32" t="s">
        <v>113</v>
      </c>
      <c r="B3" s="32"/>
      <c r="C3" s="32"/>
      <c r="D3" s="36"/>
      <c r="E3" s="37"/>
    </row>
    <row r="4" spans="1:13" ht="18" customHeight="1" x14ac:dyDescent="0.25">
      <c r="A4" s="32" t="s">
        <v>114</v>
      </c>
      <c r="B4" s="32"/>
      <c r="C4" s="32"/>
      <c r="D4" s="32"/>
      <c r="E4" s="32"/>
    </row>
    <row r="5" spans="1:13" ht="59.25" customHeight="1" x14ac:dyDescent="0.25">
      <c r="A5" s="32" t="s">
        <v>65</v>
      </c>
      <c r="B5" s="32"/>
      <c r="C5" s="32"/>
      <c r="D5" s="32"/>
      <c r="E5" s="32"/>
    </row>
    <row r="6" spans="1:13" ht="15" customHeight="1" x14ac:dyDescent="0.25">
      <c r="A6" s="32" t="s">
        <v>66</v>
      </c>
      <c r="B6" s="32"/>
      <c r="C6" s="32"/>
      <c r="D6" s="32"/>
      <c r="E6" s="32"/>
    </row>
    <row r="7" spans="1:13" ht="6.95" customHeight="1" x14ac:dyDescent="0.25">
      <c r="A7" s="33"/>
      <c r="B7" s="33"/>
      <c r="C7" s="33"/>
      <c r="D7" s="33"/>
      <c r="E7" s="33"/>
    </row>
    <row r="8" spans="1:13" ht="18" customHeight="1" x14ac:dyDescent="0.25">
      <c r="A8" s="28" t="s">
        <v>115</v>
      </c>
      <c r="B8" s="28"/>
      <c r="C8" s="28"/>
      <c r="D8" s="28"/>
      <c r="E8" s="28"/>
    </row>
    <row r="9" spans="1:13" ht="6.95" customHeight="1" x14ac:dyDescent="0.25"/>
    <row r="10" spans="1:13" ht="71.099999999999994" customHeight="1" x14ac:dyDescent="0.25">
      <c r="A10" s="5" t="s">
        <v>67</v>
      </c>
      <c r="B10" s="6" t="s">
        <v>64</v>
      </c>
      <c r="C10" s="7" t="s">
        <v>74</v>
      </c>
      <c r="D10" s="7" t="s">
        <v>75</v>
      </c>
      <c r="E10" s="7" t="s">
        <v>76</v>
      </c>
      <c r="H10" s="1"/>
      <c r="I10" s="2"/>
      <c r="J10" s="2"/>
      <c r="M10" s="3"/>
    </row>
    <row r="11" spans="1:13" ht="18" customHeight="1" x14ac:dyDescent="0.25">
      <c r="A11" s="8" t="s">
        <v>82</v>
      </c>
      <c r="B11" s="27">
        <v>2</v>
      </c>
      <c r="C11" s="9">
        <v>0</v>
      </c>
      <c r="D11" s="9">
        <v>0</v>
      </c>
      <c r="E11" s="10" t="s">
        <v>69</v>
      </c>
      <c r="G11" s="11"/>
    </row>
    <row r="12" spans="1:13" ht="18" customHeight="1" x14ac:dyDescent="0.25">
      <c r="A12" s="8" t="s">
        <v>77</v>
      </c>
      <c r="B12" s="27">
        <v>1</v>
      </c>
      <c r="C12" s="9">
        <v>0</v>
      </c>
      <c r="D12" s="10" t="s">
        <v>69</v>
      </c>
      <c r="E12" s="10" t="s">
        <v>69</v>
      </c>
      <c r="G12" s="11"/>
      <c r="I12"/>
      <c r="J12"/>
    </row>
    <row r="13" spans="1:13" ht="18" customHeight="1" x14ac:dyDescent="0.25">
      <c r="A13" s="8" t="s">
        <v>81</v>
      </c>
      <c r="B13" s="27">
        <v>2</v>
      </c>
      <c r="C13" s="9">
        <v>0</v>
      </c>
      <c r="D13" s="10" t="s">
        <v>69</v>
      </c>
      <c r="E13" s="10" t="s">
        <v>69</v>
      </c>
      <c r="G13" s="11"/>
      <c r="I13"/>
      <c r="J13"/>
    </row>
    <row r="14" spans="1:13" ht="18" customHeight="1" x14ac:dyDescent="0.25">
      <c r="A14" s="8" t="s">
        <v>78</v>
      </c>
      <c r="B14" s="27">
        <v>1</v>
      </c>
      <c r="C14" s="9">
        <v>0</v>
      </c>
      <c r="D14" s="9">
        <v>0</v>
      </c>
      <c r="E14" s="10" t="s">
        <v>69</v>
      </c>
      <c r="G14" s="11"/>
    </row>
    <row r="15" spans="1:13" ht="18" customHeight="1" x14ac:dyDescent="0.25">
      <c r="A15" s="8" t="s">
        <v>88</v>
      </c>
      <c r="B15" s="27">
        <v>2</v>
      </c>
      <c r="C15" s="9">
        <v>0</v>
      </c>
      <c r="D15" s="10" t="s">
        <v>69</v>
      </c>
      <c r="E15" s="9">
        <v>0</v>
      </c>
      <c r="G15" s="11"/>
    </row>
    <row r="16" spans="1:13" ht="18" customHeight="1" x14ac:dyDescent="0.25">
      <c r="A16" s="8" t="s">
        <v>73</v>
      </c>
      <c r="B16" s="27">
        <v>2</v>
      </c>
      <c r="C16" s="9">
        <v>0</v>
      </c>
      <c r="D16" s="10" t="s">
        <v>69</v>
      </c>
      <c r="E16" s="9">
        <v>0</v>
      </c>
      <c r="G16" s="11"/>
    </row>
    <row r="17" spans="1:13" ht="18" customHeight="1" x14ac:dyDescent="0.25">
      <c r="A17" s="8" t="s">
        <v>83</v>
      </c>
      <c r="B17" s="27">
        <v>4</v>
      </c>
      <c r="C17" s="9">
        <v>0</v>
      </c>
      <c r="D17" s="10" t="s">
        <v>69</v>
      </c>
      <c r="E17" s="9">
        <v>0</v>
      </c>
      <c r="G17" s="11"/>
    </row>
    <row r="18" spans="1:13" ht="18" customHeight="1" x14ac:dyDescent="0.25">
      <c r="A18" s="8" t="s">
        <v>89</v>
      </c>
      <c r="B18" s="27">
        <v>650</v>
      </c>
      <c r="C18" s="9">
        <v>0</v>
      </c>
      <c r="D18" s="10" t="s">
        <v>69</v>
      </c>
      <c r="E18" s="10" t="s">
        <v>69</v>
      </c>
      <c r="G18" s="11"/>
    </row>
    <row r="19" spans="1:13" ht="18" customHeight="1" x14ac:dyDescent="0.25">
      <c r="A19" s="8" t="s">
        <v>105</v>
      </c>
      <c r="B19" s="27">
        <v>300</v>
      </c>
      <c r="C19" s="9">
        <v>0</v>
      </c>
      <c r="D19" s="10" t="s">
        <v>69</v>
      </c>
      <c r="E19" s="10" t="s">
        <v>69</v>
      </c>
      <c r="G19" s="11"/>
    </row>
    <row r="20" spans="1:13" ht="18" customHeight="1" x14ac:dyDescent="0.25">
      <c r="A20" s="8" t="s">
        <v>84</v>
      </c>
      <c r="B20" s="27">
        <v>650</v>
      </c>
      <c r="C20" s="9">
        <v>0</v>
      </c>
      <c r="D20" s="10" t="s">
        <v>69</v>
      </c>
      <c r="E20" s="9">
        <v>0</v>
      </c>
      <c r="G20" s="11"/>
    </row>
    <row r="21" spans="1:13" ht="18" customHeight="1" x14ac:dyDescent="0.25">
      <c r="A21" s="8" t="s">
        <v>104</v>
      </c>
      <c r="B21" s="27">
        <v>2</v>
      </c>
      <c r="C21" s="9">
        <v>0</v>
      </c>
      <c r="D21" s="9">
        <v>0</v>
      </c>
      <c r="E21" s="10" t="s">
        <v>69</v>
      </c>
      <c r="G21" s="11"/>
    </row>
    <row r="22" spans="1:13" ht="18" customHeight="1" x14ac:dyDescent="0.25">
      <c r="A22" s="8" t="s">
        <v>68</v>
      </c>
      <c r="B22" s="27">
        <v>2</v>
      </c>
      <c r="C22" s="9">
        <v>0</v>
      </c>
      <c r="D22" s="9">
        <v>0</v>
      </c>
      <c r="E22" s="9">
        <v>0</v>
      </c>
      <c r="G22" s="11"/>
    </row>
    <row r="23" spans="1:13" ht="18" customHeight="1" x14ac:dyDescent="0.25">
      <c r="A23" s="8" t="s">
        <v>79</v>
      </c>
      <c r="B23" s="27">
        <v>1</v>
      </c>
      <c r="C23" s="9">
        <v>0</v>
      </c>
      <c r="D23" s="10" t="s">
        <v>69</v>
      </c>
      <c r="E23" s="9">
        <v>0</v>
      </c>
      <c r="G23" s="11"/>
    </row>
    <row r="24" spans="1:13" ht="18" customHeight="1" x14ac:dyDescent="0.25">
      <c r="A24" s="8" t="s">
        <v>80</v>
      </c>
      <c r="B24" s="27">
        <v>1</v>
      </c>
      <c r="C24" s="9">
        <v>0</v>
      </c>
      <c r="D24" s="10" t="s">
        <v>69</v>
      </c>
      <c r="E24" s="9">
        <v>0</v>
      </c>
      <c r="G24" s="11"/>
    </row>
    <row r="25" spans="1:13" ht="18" customHeight="1" x14ac:dyDescent="0.25">
      <c r="A25" s="8" t="s">
        <v>85</v>
      </c>
      <c r="B25" s="27">
        <v>1</v>
      </c>
      <c r="C25" s="9">
        <v>0</v>
      </c>
      <c r="D25" s="10" t="s">
        <v>69</v>
      </c>
      <c r="E25" s="9">
        <v>0</v>
      </c>
      <c r="I25" s="12"/>
      <c r="J25" s="13"/>
      <c r="K25" s="12"/>
      <c r="L25" s="12"/>
    </row>
    <row r="26" spans="1:13" ht="18" customHeight="1" x14ac:dyDescent="0.25">
      <c r="A26" s="8" t="s">
        <v>86</v>
      </c>
      <c r="B26" s="27">
        <v>1</v>
      </c>
      <c r="C26" s="9">
        <v>0</v>
      </c>
      <c r="D26" s="10" t="s">
        <v>69</v>
      </c>
      <c r="E26" s="9">
        <v>0</v>
      </c>
      <c r="I26" s="12"/>
      <c r="J26" s="13"/>
      <c r="K26" s="12"/>
      <c r="L26" s="12"/>
    </row>
    <row r="27" spans="1:13" ht="18" customHeight="1" x14ac:dyDescent="0.25">
      <c r="A27" s="31" t="s">
        <v>90</v>
      </c>
      <c r="B27" s="31"/>
      <c r="C27" s="18"/>
      <c r="D27" s="21">
        <f>SUM(C11:E26)</f>
        <v>0</v>
      </c>
      <c r="E27" s="20"/>
      <c r="F27" s="1"/>
    </row>
    <row r="28" spans="1:13" ht="18" customHeight="1" x14ac:dyDescent="0.25"/>
    <row r="29" spans="1:13" ht="18" customHeight="1" x14ac:dyDescent="0.25">
      <c r="A29" s="28" t="s">
        <v>116</v>
      </c>
      <c r="B29" s="28"/>
      <c r="C29" s="28"/>
      <c r="D29" s="28"/>
      <c r="E29" s="28"/>
    </row>
    <row r="30" spans="1:13" ht="71.099999999999994" customHeight="1" x14ac:dyDescent="0.25">
      <c r="A30" s="5" t="s">
        <v>67</v>
      </c>
      <c r="B30" s="6" t="s">
        <v>64</v>
      </c>
      <c r="C30" s="7" t="s">
        <v>74</v>
      </c>
      <c r="D30" s="7" t="s">
        <v>75</v>
      </c>
      <c r="E30" s="7" t="s">
        <v>76</v>
      </c>
      <c r="H30" s="1"/>
      <c r="I30" s="2"/>
      <c r="J30" s="2"/>
      <c r="M30" s="3"/>
    </row>
    <row r="31" spans="1:13" ht="18" customHeight="1" x14ac:dyDescent="0.25">
      <c r="A31" s="8" t="s">
        <v>106</v>
      </c>
      <c r="B31" s="27">
        <v>1</v>
      </c>
      <c r="C31" s="9">
        <v>0</v>
      </c>
      <c r="D31" s="9">
        <v>0</v>
      </c>
      <c r="E31" s="10" t="s">
        <v>69</v>
      </c>
    </row>
    <row r="32" spans="1:13" ht="18" customHeight="1" x14ac:dyDescent="0.25">
      <c r="A32" s="8" t="s">
        <v>107</v>
      </c>
      <c r="B32" s="27">
        <v>9</v>
      </c>
      <c r="C32" s="9">
        <v>0</v>
      </c>
      <c r="D32" s="9">
        <v>0</v>
      </c>
      <c r="E32" s="10" t="s">
        <v>69</v>
      </c>
    </row>
    <row r="33" spans="1:13" ht="18" customHeight="1" x14ac:dyDescent="0.25">
      <c r="A33" s="8" t="s">
        <v>108</v>
      </c>
      <c r="B33" s="27">
        <v>70</v>
      </c>
      <c r="C33" s="9">
        <v>0</v>
      </c>
      <c r="D33" s="9">
        <v>0</v>
      </c>
      <c r="E33" s="10" t="s">
        <v>69</v>
      </c>
    </row>
    <row r="34" spans="1:13" ht="18" customHeight="1" x14ac:dyDescent="0.25">
      <c r="A34" s="8" t="s">
        <v>109</v>
      </c>
      <c r="B34" s="27">
        <v>2</v>
      </c>
      <c r="C34" s="9">
        <v>0</v>
      </c>
      <c r="D34" s="9">
        <v>0</v>
      </c>
      <c r="E34" s="10" t="s">
        <v>69</v>
      </c>
    </row>
    <row r="35" spans="1:13" ht="18" customHeight="1" x14ac:dyDescent="0.25">
      <c r="A35" s="8" t="s">
        <v>110</v>
      </c>
      <c r="B35" s="27">
        <v>1</v>
      </c>
      <c r="C35" s="9">
        <v>0</v>
      </c>
      <c r="D35" s="10" t="s">
        <v>69</v>
      </c>
      <c r="E35" s="9">
        <v>0</v>
      </c>
    </row>
    <row r="36" spans="1:13" ht="18" customHeight="1" x14ac:dyDescent="0.25">
      <c r="A36" s="8" t="s">
        <v>81</v>
      </c>
      <c r="B36" s="27">
        <v>7</v>
      </c>
      <c r="C36" s="9">
        <v>0</v>
      </c>
      <c r="D36" s="9">
        <v>0</v>
      </c>
      <c r="E36" s="10" t="s">
        <v>69</v>
      </c>
    </row>
    <row r="37" spans="1:13" ht="18" customHeight="1" x14ac:dyDescent="0.25">
      <c r="A37" s="8" t="s">
        <v>111</v>
      </c>
      <c r="B37" s="27">
        <v>230</v>
      </c>
      <c r="C37" s="9">
        <v>0</v>
      </c>
      <c r="D37" s="10" t="s">
        <v>69</v>
      </c>
      <c r="E37" s="10" t="s">
        <v>69</v>
      </c>
    </row>
    <row r="38" spans="1:13" ht="18" customHeight="1" x14ac:dyDescent="0.25">
      <c r="A38" s="31" t="s">
        <v>90</v>
      </c>
      <c r="B38" s="31"/>
      <c r="C38" s="18"/>
      <c r="D38" s="21">
        <f>SUM(C31:E37)</f>
        <v>0</v>
      </c>
      <c r="E38" s="20"/>
      <c r="F38" s="1"/>
    </row>
    <row r="39" spans="1:13" ht="18" customHeight="1" x14ac:dyDescent="0.25"/>
    <row r="40" spans="1:13" ht="18" customHeight="1" x14ac:dyDescent="0.25">
      <c r="A40" s="28" t="s">
        <v>117</v>
      </c>
      <c r="B40" s="28"/>
      <c r="C40" s="28"/>
      <c r="D40" s="28"/>
      <c r="E40" s="28"/>
    </row>
    <row r="41" spans="1:13" ht="71.099999999999994" customHeight="1" x14ac:dyDescent="0.25">
      <c r="A41" s="5" t="s">
        <v>67</v>
      </c>
      <c r="B41" s="6" t="s">
        <v>64</v>
      </c>
      <c r="C41" s="7" t="s">
        <v>74</v>
      </c>
      <c r="D41" s="7" t="s">
        <v>75</v>
      </c>
      <c r="E41" s="7" t="s">
        <v>76</v>
      </c>
      <c r="H41" s="1"/>
      <c r="I41" s="2"/>
      <c r="J41" s="2"/>
      <c r="M41" s="3"/>
    </row>
    <row r="42" spans="1:13" ht="18" customHeight="1" x14ac:dyDescent="0.25">
      <c r="A42" s="8" t="s">
        <v>106</v>
      </c>
      <c r="B42" s="27">
        <v>1</v>
      </c>
      <c r="C42" s="9">
        <v>0</v>
      </c>
      <c r="D42" s="9">
        <v>0</v>
      </c>
      <c r="E42" s="10" t="s">
        <v>69</v>
      </c>
    </row>
    <row r="43" spans="1:13" ht="18" customHeight="1" x14ac:dyDescent="0.25">
      <c r="A43" s="8" t="s">
        <v>107</v>
      </c>
      <c r="B43" s="27">
        <v>10</v>
      </c>
      <c r="C43" s="9">
        <v>0</v>
      </c>
      <c r="D43" s="9">
        <v>0</v>
      </c>
      <c r="E43" s="10" t="s">
        <v>69</v>
      </c>
    </row>
    <row r="44" spans="1:13" ht="18" customHeight="1" x14ac:dyDescent="0.25">
      <c r="A44" s="8" t="s">
        <v>108</v>
      </c>
      <c r="B44" s="27">
        <v>65</v>
      </c>
      <c r="C44" s="9">
        <v>0</v>
      </c>
      <c r="D44" s="9">
        <v>0</v>
      </c>
      <c r="E44" s="10" t="s">
        <v>69</v>
      </c>
    </row>
    <row r="45" spans="1:13" ht="18" customHeight="1" x14ac:dyDescent="0.25">
      <c r="A45" s="8" t="s">
        <v>109</v>
      </c>
      <c r="B45" s="27">
        <v>2</v>
      </c>
      <c r="C45" s="9">
        <v>0</v>
      </c>
      <c r="D45" s="9">
        <v>0</v>
      </c>
      <c r="E45" s="10" t="s">
        <v>69</v>
      </c>
    </row>
    <row r="46" spans="1:13" ht="18" customHeight="1" x14ac:dyDescent="0.25">
      <c r="A46" s="8" t="s">
        <v>110</v>
      </c>
      <c r="B46" s="27">
        <v>1</v>
      </c>
      <c r="C46" s="9">
        <v>0</v>
      </c>
      <c r="D46" s="10" t="s">
        <v>69</v>
      </c>
      <c r="E46" s="9">
        <v>0</v>
      </c>
    </row>
    <row r="47" spans="1:13" ht="18" customHeight="1" x14ac:dyDescent="0.25">
      <c r="A47" s="8" t="s">
        <v>81</v>
      </c>
      <c r="B47" s="27">
        <v>5</v>
      </c>
      <c r="C47" s="9">
        <v>0</v>
      </c>
      <c r="D47" s="9">
        <v>0</v>
      </c>
      <c r="E47" s="10" t="s">
        <v>69</v>
      </c>
    </row>
    <row r="48" spans="1:13" ht="18" customHeight="1" x14ac:dyDescent="0.25">
      <c r="A48" s="31" t="s">
        <v>90</v>
      </c>
      <c r="B48" s="31"/>
      <c r="C48" s="18"/>
      <c r="D48" s="21">
        <f>SUM(C42:E47)</f>
        <v>0</v>
      </c>
      <c r="E48" s="20"/>
      <c r="F48" s="1"/>
    </row>
    <row r="49" spans="1:13" ht="18" customHeight="1" x14ac:dyDescent="0.25"/>
    <row r="50" spans="1:13" ht="18" customHeight="1" x14ac:dyDescent="0.25">
      <c r="A50" s="28" t="s">
        <v>118</v>
      </c>
      <c r="B50" s="28"/>
      <c r="C50" s="28"/>
      <c r="D50" s="28"/>
      <c r="E50" s="28"/>
    </row>
    <row r="51" spans="1:13" ht="71.099999999999994" customHeight="1" x14ac:dyDescent="0.25">
      <c r="A51" s="5" t="s">
        <v>67</v>
      </c>
      <c r="B51" s="6" t="s">
        <v>64</v>
      </c>
      <c r="C51" s="7" t="s">
        <v>74</v>
      </c>
      <c r="D51" s="7" t="s">
        <v>75</v>
      </c>
      <c r="E51" s="7" t="s">
        <v>76</v>
      </c>
      <c r="H51" s="1"/>
      <c r="I51" s="2"/>
      <c r="J51" s="2"/>
      <c r="M51" s="3"/>
    </row>
    <row r="52" spans="1:13" ht="18" customHeight="1" x14ac:dyDescent="0.25">
      <c r="A52" s="8" t="s">
        <v>106</v>
      </c>
      <c r="B52" s="27">
        <v>1</v>
      </c>
      <c r="C52" s="9">
        <v>0</v>
      </c>
      <c r="D52" s="9">
        <v>0</v>
      </c>
      <c r="E52" s="10" t="s">
        <v>69</v>
      </c>
    </row>
    <row r="53" spans="1:13" ht="19.5" customHeight="1" x14ac:dyDescent="0.25">
      <c r="A53" s="8" t="s">
        <v>107</v>
      </c>
      <c r="B53" s="27">
        <v>8</v>
      </c>
      <c r="C53" s="9">
        <v>0</v>
      </c>
      <c r="D53" s="9">
        <v>0</v>
      </c>
      <c r="E53" s="10" t="s">
        <v>69</v>
      </c>
    </row>
    <row r="54" spans="1:13" ht="19.5" customHeight="1" x14ac:dyDescent="0.25">
      <c r="A54" s="8" t="s">
        <v>108</v>
      </c>
      <c r="B54" s="27">
        <v>56</v>
      </c>
      <c r="C54" s="9">
        <v>0</v>
      </c>
      <c r="D54" s="9">
        <v>0</v>
      </c>
      <c r="E54" s="10" t="s">
        <v>69</v>
      </c>
    </row>
    <row r="55" spans="1:13" ht="15.75" customHeight="1" x14ac:dyDescent="0.25">
      <c r="A55" s="8" t="s">
        <v>109</v>
      </c>
      <c r="B55" s="27">
        <v>2</v>
      </c>
      <c r="C55" s="9">
        <v>0</v>
      </c>
      <c r="D55" s="9">
        <v>0</v>
      </c>
      <c r="E55" s="10" t="s">
        <v>69</v>
      </c>
    </row>
    <row r="56" spans="1:13" ht="18" customHeight="1" x14ac:dyDescent="0.25">
      <c r="A56" s="8" t="s">
        <v>110</v>
      </c>
      <c r="B56" s="27">
        <v>1</v>
      </c>
      <c r="C56" s="9">
        <v>0</v>
      </c>
      <c r="D56" s="10" t="s">
        <v>69</v>
      </c>
      <c r="E56" s="9">
        <v>0</v>
      </c>
    </row>
    <row r="57" spans="1:13" ht="15.75" customHeight="1" x14ac:dyDescent="0.25">
      <c r="A57" s="8" t="s">
        <v>81</v>
      </c>
      <c r="B57" s="27">
        <v>7</v>
      </c>
      <c r="C57" s="9">
        <v>0</v>
      </c>
      <c r="D57" s="9">
        <v>0</v>
      </c>
      <c r="E57" s="10" t="s">
        <v>69</v>
      </c>
    </row>
    <row r="58" spans="1:13" ht="18" customHeight="1" x14ac:dyDescent="0.25">
      <c r="A58" s="31" t="s">
        <v>90</v>
      </c>
      <c r="B58" s="31"/>
      <c r="C58" s="18"/>
      <c r="D58" s="21">
        <f>SUM(C52:E57)</f>
        <v>0</v>
      </c>
      <c r="E58" s="20"/>
      <c r="F58" s="1"/>
    </row>
    <row r="60" spans="1:13" ht="39.75" customHeight="1" x14ac:dyDescent="0.25">
      <c r="A60" s="45" t="s">
        <v>70</v>
      </c>
      <c r="B60" s="46"/>
      <c r="C60" s="47">
        <f>SUM(D27,D38,D48,D58)</f>
        <v>0</v>
      </c>
      <c r="D60" s="48"/>
      <c r="E60" s="49"/>
      <c r="F60" s="1"/>
      <c r="H60" s="15"/>
      <c r="I60" s="15"/>
      <c r="J60" s="15"/>
    </row>
    <row r="61" spans="1:13" ht="18" customHeight="1" x14ac:dyDescent="0.25">
      <c r="A61" s="45" t="s">
        <v>71</v>
      </c>
      <c r="B61" s="46"/>
      <c r="C61" s="47">
        <f>0.21*C60</f>
        <v>0</v>
      </c>
      <c r="D61" s="48"/>
      <c r="E61" s="49"/>
      <c r="F61" s="1"/>
      <c r="H61" s="15"/>
      <c r="I61" s="15"/>
      <c r="J61" s="15"/>
    </row>
    <row r="62" spans="1:13" ht="18" customHeight="1" x14ac:dyDescent="0.25">
      <c r="A62" s="45" t="s">
        <v>72</v>
      </c>
      <c r="B62" s="46"/>
      <c r="C62" s="47">
        <f>1.21*C60</f>
        <v>0</v>
      </c>
      <c r="D62" s="48"/>
      <c r="E62" s="49"/>
      <c r="F62" s="1"/>
      <c r="H62" s="15"/>
      <c r="I62" s="15"/>
      <c r="J62" s="15"/>
    </row>
  </sheetData>
  <mergeCells count="22">
    <mergeCell ref="A60:B60"/>
    <mergeCell ref="C60:E60"/>
    <mergeCell ref="C61:E61"/>
    <mergeCell ref="C62:E62"/>
    <mergeCell ref="A61:B61"/>
    <mergeCell ref="A62:B62"/>
    <mergeCell ref="A5:E5"/>
    <mergeCell ref="A1:E1"/>
    <mergeCell ref="A2:E2"/>
    <mergeCell ref="A3:C3"/>
    <mergeCell ref="D3:E3"/>
    <mergeCell ref="A4:E4"/>
    <mergeCell ref="A6:E6"/>
    <mergeCell ref="A27:B27"/>
    <mergeCell ref="A7:E7"/>
    <mergeCell ref="A8:E8"/>
    <mergeCell ref="A40:E40"/>
    <mergeCell ref="A29:E29"/>
    <mergeCell ref="A50:E50"/>
    <mergeCell ref="A48:B48"/>
    <mergeCell ref="A38:B38"/>
    <mergeCell ref="A58:B58"/>
  </mergeCells>
  <pageMargins left="0.7" right="0.7" top="0.78740157499999996" bottom="0.78740157499999996" header="0.3" footer="0.3"/>
  <pageSetup paperSize="9" orientation="landscape" horizontalDpi="300" verticalDpi="300" r:id="rId1"/>
  <headerFooter>
    <oddHeader>&amp;CPříloha č. 6 ZD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  <pageSetUpPr fitToPage="1"/>
  </sheetPr>
  <dimension ref="A1:H90"/>
  <sheetViews>
    <sheetView zoomScale="115" zoomScaleNormal="115" workbookViewId="0">
      <selection activeCell="C74" sqref="C74"/>
    </sheetView>
  </sheetViews>
  <sheetFormatPr defaultColWidth="9.140625" defaultRowHeight="12" x14ac:dyDescent="0.25"/>
  <cols>
    <col min="1" max="1" width="6.7109375" style="4" customWidth="1"/>
    <col min="2" max="2" width="48.85546875" style="4" customWidth="1"/>
    <col min="3" max="6" width="15.85546875" style="4" customWidth="1"/>
    <col min="7" max="8" width="9.140625" style="4"/>
    <col min="9" max="9" width="14.85546875" style="4" customWidth="1"/>
    <col min="10" max="10" width="14.5703125" style="4" customWidth="1"/>
    <col min="11" max="14" width="9.140625" style="4"/>
    <col min="15" max="15" width="11.7109375" style="4" customWidth="1"/>
    <col min="16" max="16384" width="9.140625" style="4"/>
  </cols>
  <sheetData>
    <row r="1" spans="1:7" ht="18" customHeight="1" x14ac:dyDescent="0.25">
      <c r="A1" s="34" t="s">
        <v>112</v>
      </c>
      <c r="B1" s="34"/>
      <c r="C1" s="34"/>
      <c r="D1" s="34"/>
      <c r="E1" s="34"/>
      <c r="F1" s="34"/>
      <c r="G1" s="15"/>
    </row>
    <row r="2" spans="1:7" ht="21.75" customHeight="1" x14ac:dyDescent="0.25">
      <c r="A2" s="38"/>
      <c r="B2" s="38"/>
      <c r="C2" s="38"/>
      <c r="D2" s="38"/>
      <c r="E2" s="38"/>
      <c r="F2" s="38"/>
    </row>
    <row r="3" spans="1:7" ht="18" customHeight="1" x14ac:dyDescent="0.25">
      <c r="A3" s="42" t="s">
        <v>91</v>
      </c>
      <c r="B3" s="42"/>
      <c r="C3" s="42"/>
      <c r="D3" s="42"/>
      <c r="E3" s="42"/>
      <c r="F3" s="42"/>
    </row>
    <row r="4" spans="1:7" ht="18" customHeight="1" x14ac:dyDescent="0.25">
      <c r="A4" s="41" t="s">
        <v>123</v>
      </c>
      <c r="B4" s="41"/>
      <c r="C4" s="41"/>
      <c r="D4" s="41"/>
      <c r="E4" s="41"/>
      <c r="F4" s="41"/>
    </row>
    <row r="5" spans="1:7" ht="6.95" customHeight="1" x14ac:dyDescent="0.25">
      <c r="A5" s="16"/>
      <c r="B5" s="16"/>
      <c r="C5" s="16"/>
      <c r="D5" s="16"/>
      <c r="E5" s="16"/>
    </row>
    <row r="6" spans="1:7" ht="81" customHeight="1" x14ac:dyDescent="0.25">
      <c r="A6" s="32" t="s">
        <v>120</v>
      </c>
      <c r="B6" s="32"/>
      <c r="C6" s="32"/>
      <c r="D6" s="44"/>
      <c r="E6" s="43"/>
      <c r="F6" s="43"/>
    </row>
    <row r="7" spans="1:7" ht="18" customHeight="1" x14ac:dyDescent="0.25">
      <c r="A7" s="32" t="s">
        <v>114</v>
      </c>
      <c r="B7" s="32"/>
      <c r="C7" s="32"/>
      <c r="D7" s="32"/>
      <c r="E7" s="32"/>
      <c r="F7" s="32"/>
    </row>
    <row r="8" spans="1:7" ht="153" customHeight="1" x14ac:dyDescent="0.25">
      <c r="A8" s="32" t="s">
        <v>122</v>
      </c>
      <c r="B8" s="32"/>
      <c r="C8" s="32"/>
      <c r="D8" s="32"/>
      <c r="E8" s="32"/>
      <c r="F8" s="32"/>
    </row>
    <row r="9" spans="1:7" ht="52.5" customHeight="1" x14ac:dyDescent="0.25">
      <c r="A9" s="32" t="s">
        <v>121</v>
      </c>
      <c r="B9" s="32"/>
      <c r="C9" s="32"/>
      <c r="D9" s="32"/>
      <c r="E9" s="32"/>
      <c r="F9" s="32"/>
    </row>
    <row r="10" spans="1:7" ht="6.95" customHeight="1" x14ac:dyDescent="0.25">
      <c r="A10" s="17"/>
      <c r="B10" s="17"/>
      <c r="C10" s="17"/>
      <c r="D10" s="17"/>
      <c r="E10" s="17"/>
    </row>
    <row r="11" spans="1:7" ht="33.75" customHeight="1" x14ac:dyDescent="0.25">
      <c r="A11" s="7" t="s">
        <v>92</v>
      </c>
      <c r="B11" s="5" t="s">
        <v>93</v>
      </c>
      <c r="C11" s="7" t="s">
        <v>97</v>
      </c>
      <c r="D11" s="7" t="s">
        <v>98</v>
      </c>
      <c r="E11" s="7" t="s">
        <v>96</v>
      </c>
      <c r="F11" s="7" t="s">
        <v>94</v>
      </c>
    </row>
    <row r="12" spans="1:7" ht="18" customHeight="1" x14ac:dyDescent="0.25">
      <c r="A12" s="52">
        <v>1</v>
      </c>
      <c r="B12" s="53" t="s">
        <v>57</v>
      </c>
      <c r="C12" s="52">
        <v>1</v>
      </c>
      <c r="D12" s="52" t="s">
        <v>95</v>
      </c>
      <c r="E12" s="50">
        <v>0</v>
      </c>
      <c r="F12" s="51">
        <f>C12*E12</f>
        <v>0</v>
      </c>
    </row>
    <row r="13" spans="1:7" ht="18" customHeight="1" x14ac:dyDescent="0.25">
      <c r="A13" s="52">
        <v>2</v>
      </c>
      <c r="B13" s="53" t="s">
        <v>63</v>
      </c>
      <c r="C13" s="52">
        <v>1</v>
      </c>
      <c r="D13" s="52" t="s">
        <v>95</v>
      </c>
      <c r="E13" s="50">
        <v>0</v>
      </c>
      <c r="F13" s="51">
        <f t="shared" ref="F13:F68" si="0">C13*E13</f>
        <v>0</v>
      </c>
    </row>
    <row r="14" spans="1:7" ht="18" customHeight="1" x14ac:dyDescent="0.25">
      <c r="A14" s="52">
        <v>3</v>
      </c>
      <c r="B14" s="53" t="s">
        <v>1</v>
      </c>
      <c r="C14" s="52">
        <v>5</v>
      </c>
      <c r="D14" s="52" t="s">
        <v>95</v>
      </c>
      <c r="E14" s="50">
        <v>0</v>
      </c>
      <c r="F14" s="51">
        <f t="shared" si="0"/>
        <v>0</v>
      </c>
    </row>
    <row r="15" spans="1:7" ht="18" customHeight="1" x14ac:dyDescent="0.25">
      <c r="A15" s="52">
        <v>4</v>
      </c>
      <c r="B15" s="53" t="s">
        <v>39</v>
      </c>
      <c r="C15" s="52">
        <v>5</v>
      </c>
      <c r="D15" s="52" t="s">
        <v>95</v>
      </c>
      <c r="E15" s="50">
        <v>0</v>
      </c>
      <c r="F15" s="51">
        <f t="shared" si="0"/>
        <v>0</v>
      </c>
    </row>
    <row r="16" spans="1:7" ht="18" customHeight="1" x14ac:dyDescent="0.25">
      <c r="A16" s="52">
        <v>5</v>
      </c>
      <c r="B16" s="53" t="s">
        <v>58</v>
      </c>
      <c r="C16" s="52">
        <v>1</v>
      </c>
      <c r="D16" s="52" t="s">
        <v>95</v>
      </c>
      <c r="E16" s="50">
        <v>0</v>
      </c>
      <c r="F16" s="51">
        <f t="shared" si="0"/>
        <v>0</v>
      </c>
    </row>
    <row r="17" spans="1:7" ht="18" customHeight="1" x14ac:dyDescent="0.25">
      <c r="A17" s="52">
        <v>6</v>
      </c>
      <c r="B17" s="53" t="s">
        <v>59</v>
      </c>
      <c r="C17" s="52">
        <v>1</v>
      </c>
      <c r="D17" s="52" t="s">
        <v>95</v>
      </c>
      <c r="E17" s="50">
        <v>0</v>
      </c>
      <c r="F17" s="51">
        <f t="shared" si="0"/>
        <v>0</v>
      </c>
    </row>
    <row r="18" spans="1:7" ht="18" customHeight="1" x14ac:dyDescent="0.25">
      <c r="A18" s="52">
        <v>7</v>
      </c>
      <c r="B18" s="53" t="s">
        <v>40</v>
      </c>
      <c r="C18" s="52">
        <v>7</v>
      </c>
      <c r="D18" s="52" t="s">
        <v>95</v>
      </c>
      <c r="E18" s="50">
        <v>0</v>
      </c>
      <c r="F18" s="51">
        <f t="shared" si="0"/>
        <v>0</v>
      </c>
    </row>
    <row r="19" spans="1:7" ht="18" customHeight="1" x14ac:dyDescent="0.25">
      <c r="A19" s="52">
        <v>8</v>
      </c>
      <c r="B19" s="53" t="s">
        <v>3</v>
      </c>
      <c r="C19" s="52">
        <v>480</v>
      </c>
      <c r="D19" s="52" t="s">
        <v>99</v>
      </c>
      <c r="E19" s="50">
        <v>0</v>
      </c>
      <c r="F19" s="51">
        <f t="shared" si="0"/>
        <v>0</v>
      </c>
    </row>
    <row r="20" spans="1:7" ht="18" customHeight="1" x14ac:dyDescent="0.25">
      <c r="A20" s="52">
        <v>9</v>
      </c>
      <c r="B20" s="53" t="s">
        <v>4</v>
      </c>
      <c r="C20" s="52">
        <v>210</v>
      </c>
      <c r="D20" s="52" t="s">
        <v>99</v>
      </c>
      <c r="E20" s="50">
        <v>0</v>
      </c>
      <c r="F20" s="51">
        <f t="shared" si="0"/>
        <v>0</v>
      </c>
    </row>
    <row r="21" spans="1:7" ht="18" customHeight="1" x14ac:dyDescent="0.25">
      <c r="A21" s="52">
        <v>10</v>
      </c>
      <c r="B21" s="53" t="s">
        <v>5</v>
      </c>
      <c r="C21" s="52">
        <v>10</v>
      </c>
      <c r="D21" s="52" t="s">
        <v>95</v>
      </c>
      <c r="E21" s="50">
        <v>0</v>
      </c>
      <c r="F21" s="51">
        <f t="shared" si="0"/>
        <v>0</v>
      </c>
    </row>
    <row r="22" spans="1:7" ht="18" customHeight="1" x14ac:dyDescent="0.25">
      <c r="A22" s="52">
        <v>11</v>
      </c>
      <c r="B22" s="53" t="s">
        <v>6</v>
      </c>
      <c r="C22" s="52">
        <v>14</v>
      </c>
      <c r="D22" s="52" t="s">
        <v>95</v>
      </c>
      <c r="E22" s="50">
        <v>0</v>
      </c>
      <c r="F22" s="51">
        <f t="shared" si="0"/>
        <v>0</v>
      </c>
    </row>
    <row r="23" spans="1:7" ht="18" customHeight="1" x14ac:dyDescent="0.25">
      <c r="A23" s="52">
        <v>12</v>
      </c>
      <c r="B23" s="53" t="s">
        <v>7</v>
      </c>
      <c r="C23" s="52">
        <v>112</v>
      </c>
      <c r="D23" s="52" t="s">
        <v>95</v>
      </c>
      <c r="E23" s="50">
        <v>0</v>
      </c>
      <c r="F23" s="51">
        <f t="shared" si="0"/>
        <v>0</v>
      </c>
    </row>
    <row r="24" spans="1:7" ht="18" customHeight="1" x14ac:dyDescent="0.25">
      <c r="A24" s="52">
        <v>13</v>
      </c>
      <c r="B24" s="53" t="s">
        <v>8</v>
      </c>
      <c r="C24" s="52">
        <v>112</v>
      </c>
      <c r="D24" s="52" t="s">
        <v>95</v>
      </c>
      <c r="E24" s="50">
        <v>0</v>
      </c>
      <c r="F24" s="51">
        <f t="shared" si="0"/>
        <v>0</v>
      </c>
    </row>
    <row r="25" spans="1:7" ht="18" customHeight="1" x14ac:dyDescent="0.25">
      <c r="A25" s="52">
        <v>14</v>
      </c>
      <c r="B25" s="53" t="s">
        <v>9</v>
      </c>
      <c r="C25" s="52">
        <v>26</v>
      </c>
      <c r="D25" s="52" t="s">
        <v>95</v>
      </c>
      <c r="E25" s="50">
        <v>0</v>
      </c>
      <c r="F25" s="51">
        <f t="shared" si="0"/>
        <v>0</v>
      </c>
    </row>
    <row r="26" spans="1:7" ht="18" customHeight="1" x14ac:dyDescent="0.25">
      <c r="A26" s="52">
        <v>15</v>
      </c>
      <c r="B26" s="53" t="s">
        <v>10</v>
      </c>
      <c r="C26" s="52">
        <v>18</v>
      </c>
      <c r="D26" s="52" t="s">
        <v>95</v>
      </c>
      <c r="E26" s="50">
        <v>0</v>
      </c>
      <c r="F26" s="51">
        <f t="shared" si="0"/>
        <v>0</v>
      </c>
    </row>
    <row r="27" spans="1:7" ht="18" customHeight="1" x14ac:dyDescent="0.25">
      <c r="A27" s="52">
        <v>16</v>
      </c>
      <c r="B27" s="53" t="s">
        <v>102</v>
      </c>
      <c r="C27" s="52">
        <v>40</v>
      </c>
      <c r="D27" s="52" t="s">
        <v>95</v>
      </c>
      <c r="E27" s="50">
        <v>0</v>
      </c>
      <c r="F27" s="51">
        <f t="shared" si="0"/>
        <v>0</v>
      </c>
    </row>
    <row r="28" spans="1:7" ht="18" customHeight="1" x14ac:dyDescent="0.25">
      <c r="A28" s="52">
        <v>17</v>
      </c>
      <c r="B28" s="53" t="s">
        <v>11</v>
      </c>
      <c r="C28" s="52">
        <v>6</v>
      </c>
      <c r="D28" s="52" t="s">
        <v>95</v>
      </c>
      <c r="E28" s="50">
        <v>0</v>
      </c>
      <c r="F28" s="51">
        <f t="shared" si="0"/>
        <v>0</v>
      </c>
    </row>
    <row r="29" spans="1:7" ht="18" customHeight="1" x14ac:dyDescent="0.25">
      <c r="A29" s="52">
        <v>18</v>
      </c>
      <c r="B29" s="53" t="s">
        <v>12</v>
      </c>
      <c r="C29" s="52">
        <v>178</v>
      </c>
      <c r="D29" s="52" t="s">
        <v>95</v>
      </c>
      <c r="E29" s="50">
        <v>0</v>
      </c>
      <c r="F29" s="51">
        <f t="shared" si="0"/>
        <v>0</v>
      </c>
    </row>
    <row r="30" spans="1:7" ht="18" customHeight="1" x14ac:dyDescent="0.25">
      <c r="A30" s="52">
        <v>19</v>
      </c>
      <c r="B30" s="53" t="s">
        <v>13</v>
      </c>
      <c r="C30" s="52">
        <v>59</v>
      </c>
      <c r="D30" s="52" t="s">
        <v>95</v>
      </c>
      <c r="E30" s="50">
        <v>0</v>
      </c>
      <c r="F30" s="51">
        <f t="shared" si="0"/>
        <v>0</v>
      </c>
    </row>
    <row r="31" spans="1:7" ht="18" customHeight="1" x14ac:dyDescent="0.25">
      <c r="A31" s="52">
        <v>20</v>
      </c>
      <c r="B31" s="53" t="s">
        <v>14</v>
      </c>
      <c r="C31" s="52">
        <v>20625</v>
      </c>
      <c r="D31" s="52" t="s">
        <v>99</v>
      </c>
      <c r="E31" s="50">
        <v>0</v>
      </c>
      <c r="F31" s="51">
        <f t="shared" si="0"/>
        <v>0</v>
      </c>
      <c r="G31" s="15"/>
    </row>
    <row r="32" spans="1:7" ht="18" customHeight="1" x14ac:dyDescent="0.25">
      <c r="A32" s="52">
        <v>21</v>
      </c>
      <c r="B32" s="53" t="s">
        <v>15</v>
      </c>
      <c r="C32" s="52">
        <v>300</v>
      </c>
      <c r="D32" s="52" t="s">
        <v>95</v>
      </c>
      <c r="E32" s="50">
        <v>0</v>
      </c>
      <c r="F32" s="51">
        <f t="shared" si="0"/>
        <v>0</v>
      </c>
    </row>
    <row r="33" spans="1:8" ht="18" customHeight="1" x14ac:dyDescent="0.25">
      <c r="A33" s="52">
        <v>22</v>
      </c>
      <c r="B33" s="53" t="s">
        <v>16</v>
      </c>
      <c r="C33" s="52">
        <v>200</v>
      </c>
      <c r="D33" s="52" t="s">
        <v>95</v>
      </c>
      <c r="E33" s="50">
        <v>0</v>
      </c>
      <c r="F33" s="51">
        <f t="shared" si="0"/>
        <v>0</v>
      </c>
    </row>
    <row r="34" spans="1:8" ht="18" customHeight="1" x14ac:dyDescent="0.25">
      <c r="A34" s="52">
        <v>23</v>
      </c>
      <c r="B34" s="53" t="s">
        <v>17</v>
      </c>
      <c r="C34" s="52">
        <v>350</v>
      </c>
      <c r="D34" s="52" t="s">
        <v>99</v>
      </c>
      <c r="E34" s="50">
        <v>0</v>
      </c>
      <c r="F34" s="51">
        <f t="shared" si="0"/>
        <v>0</v>
      </c>
    </row>
    <row r="35" spans="1:8" ht="18" customHeight="1" x14ac:dyDescent="0.25">
      <c r="A35" s="52">
        <v>24</v>
      </c>
      <c r="B35" s="53" t="s">
        <v>20</v>
      </c>
      <c r="C35" s="52">
        <v>15</v>
      </c>
      <c r="D35" s="52" t="s">
        <v>99</v>
      </c>
      <c r="E35" s="50">
        <v>0</v>
      </c>
      <c r="F35" s="51">
        <f t="shared" si="0"/>
        <v>0</v>
      </c>
    </row>
    <row r="36" spans="1:8" ht="18" customHeight="1" x14ac:dyDescent="0.25">
      <c r="A36" s="52">
        <v>25</v>
      </c>
      <c r="B36" s="53" t="s">
        <v>28</v>
      </c>
      <c r="C36" s="52">
        <v>390</v>
      </c>
      <c r="D36" s="52" t="s">
        <v>99</v>
      </c>
      <c r="E36" s="50">
        <v>0</v>
      </c>
      <c r="F36" s="51">
        <f t="shared" si="0"/>
        <v>0</v>
      </c>
    </row>
    <row r="37" spans="1:8" ht="18" customHeight="1" x14ac:dyDescent="0.25">
      <c r="A37" s="52">
        <v>26</v>
      </c>
      <c r="B37" s="53" t="s">
        <v>18</v>
      </c>
      <c r="C37" s="52">
        <v>400</v>
      </c>
      <c r="D37" s="52" t="s">
        <v>99</v>
      </c>
      <c r="E37" s="50">
        <v>0</v>
      </c>
      <c r="F37" s="51">
        <f t="shared" si="0"/>
        <v>0</v>
      </c>
    </row>
    <row r="38" spans="1:8" ht="18" customHeight="1" x14ac:dyDescent="0.25">
      <c r="A38" s="52">
        <v>27</v>
      </c>
      <c r="B38" s="53" t="s">
        <v>19</v>
      </c>
      <c r="C38" s="52">
        <v>400</v>
      </c>
      <c r="D38" s="52" t="s">
        <v>99</v>
      </c>
      <c r="E38" s="50">
        <v>0</v>
      </c>
      <c r="F38" s="51">
        <f t="shared" si="0"/>
        <v>0</v>
      </c>
    </row>
    <row r="39" spans="1:8" ht="18" customHeight="1" x14ac:dyDescent="0.25">
      <c r="A39" s="52">
        <v>28</v>
      </c>
      <c r="B39" s="53" t="s">
        <v>29</v>
      </c>
      <c r="C39" s="52">
        <v>800</v>
      </c>
      <c r="D39" s="52" t="s">
        <v>99</v>
      </c>
      <c r="E39" s="50">
        <v>0</v>
      </c>
      <c r="F39" s="51">
        <f t="shared" si="0"/>
        <v>0</v>
      </c>
    </row>
    <row r="40" spans="1:8" ht="18" customHeight="1" x14ac:dyDescent="0.25">
      <c r="A40" s="52">
        <v>29</v>
      </c>
      <c r="B40" s="53" t="s">
        <v>21</v>
      </c>
      <c r="C40" s="52">
        <v>50</v>
      </c>
      <c r="D40" s="52" t="s">
        <v>99</v>
      </c>
      <c r="E40" s="50">
        <v>0</v>
      </c>
      <c r="F40" s="51">
        <f t="shared" si="0"/>
        <v>0</v>
      </c>
    </row>
    <row r="41" spans="1:8" ht="18" customHeight="1" x14ac:dyDescent="0.25">
      <c r="A41" s="52">
        <v>30</v>
      </c>
      <c r="B41" s="53" t="s">
        <v>22</v>
      </c>
      <c r="C41" s="52">
        <v>50</v>
      </c>
      <c r="D41" s="52" t="s">
        <v>99</v>
      </c>
      <c r="E41" s="50">
        <v>0</v>
      </c>
      <c r="F41" s="51">
        <f t="shared" si="0"/>
        <v>0</v>
      </c>
    </row>
    <row r="42" spans="1:8" ht="18" customHeight="1" x14ac:dyDescent="0.25">
      <c r="A42" s="52">
        <v>31</v>
      </c>
      <c r="B42" s="53" t="s">
        <v>23</v>
      </c>
      <c r="C42" s="52">
        <v>50</v>
      </c>
      <c r="D42" s="52" t="s">
        <v>99</v>
      </c>
      <c r="E42" s="50">
        <v>0</v>
      </c>
      <c r="F42" s="51">
        <f t="shared" si="0"/>
        <v>0</v>
      </c>
    </row>
    <row r="43" spans="1:8" ht="18" customHeight="1" x14ac:dyDescent="0.25">
      <c r="A43" s="52">
        <v>32</v>
      </c>
      <c r="B43" s="53" t="s">
        <v>24</v>
      </c>
      <c r="C43" s="52">
        <v>40</v>
      </c>
      <c r="D43" s="52" t="s">
        <v>99</v>
      </c>
      <c r="E43" s="50">
        <v>0</v>
      </c>
      <c r="F43" s="51">
        <f t="shared" si="0"/>
        <v>0</v>
      </c>
    </row>
    <row r="44" spans="1:8" ht="18" customHeight="1" x14ac:dyDescent="0.25">
      <c r="A44" s="52">
        <v>33</v>
      </c>
      <c r="B44" s="53" t="s">
        <v>27</v>
      </c>
      <c r="C44" s="52">
        <v>5000</v>
      </c>
      <c r="D44" s="52" t="s">
        <v>95</v>
      </c>
      <c r="E44" s="50">
        <v>0</v>
      </c>
      <c r="F44" s="51">
        <f t="shared" si="0"/>
        <v>0</v>
      </c>
    </row>
    <row r="45" spans="1:8" ht="18" customHeight="1" x14ac:dyDescent="0.25">
      <c r="A45" s="52">
        <v>34</v>
      </c>
      <c r="B45" s="53" t="s">
        <v>25</v>
      </c>
      <c r="C45" s="52">
        <v>88</v>
      </c>
      <c r="D45" s="52" t="s">
        <v>95</v>
      </c>
      <c r="E45" s="50">
        <v>0</v>
      </c>
      <c r="F45" s="51">
        <f t="shared" si="0"/>
        <v>0</v>
      </c>
    </row>
    <row r="46" spans="1:8" ht="18" customHeight="1" x14ac:dyDescent="0.25">
      <c r="A46" s="52">
        <v>35</v>
      </c>
      <c r="B46" s="53" t="s">
        <v>26</v>
      </c>
      <c r="C46" s="52">
        <v>5</v>
      </c>
      <c r="D46" s="52" t="s">
        <v>95</v>
      </c>
      <c r="E46" s="50">
        <v>0</v>
      </c>
      <c r="F46" s="51">
        <f t="shared" si="0"/>
        <v>0</v>
      </c>
    </row>
    <row r="47" spans="1:8" ht="18" customHeight="1" x14ac:dyDescent="0.25">
      <c r="A47" s="52">
        <v>36</v>
      </c>
      <c r="B47" s="53" t="s">
        <v>30</v>
      </c>
      <c r="C47" s="52">
        <v>1</v>
      </c>
      <c r="D47" s="52" t="s">
        <v>100</v>
      </c>
      <c r="E47" s="50">
        <v>0</v>
      </c>
      <c r="F47" s="51">
        <f t="shared" si="0"/>
        <v>0</v>
      </c>
    </row>
    <row r="48" spans="1:8" ht="25.5" customHeight="1" x14ac:dyDescent="0.25">
      <c r="A48" s="52">
        <v>37</v>
      </c>
      <c r="B48" s="53" t="s">
        <v>54</v>
      </c>
      <c r="C48" s="52">
        <v>400</v>
      </c>
      <c r="D48" s="52" t="s">
        <v>101</v>
      </c>
      <c r="E48" s="50">
        <v>0</v>
      </c>
      <c r="F48" s="51">
        <f t="shared" si="0"/>
        <v>0</v>
      </c>
      <c r="H48" s="15"/>
    </row>
    <row r="49" spans="1:8" ht="18" customHeight="1" x14ac:dyDescent="0.25">
      <c r="A49" s="52">
        <v>38</v>
      </c>
      <c r="B49" s="53" t="s">
        <v>31</v>
      </c>
      <c r="C49" s="52">
        <v>690</v>
      </c>
      <c r="D49" s="52" t="s">
        <v>99</v>
      </c>
      <c r="E49" s="50">
        <v>0</v>
      </c>
      <c r="F49" s="51">
        <f t="shared" si="0"/>
        <v>0</v>
      </c>
    </row>
    <row r="50" spans="1:8" ht="18" customHeight="1" x14ac:dyDescent="0.25">
      <c r="A50" s="52">
        <v>39</v>
      </c>
      <c r="B50" s="53" t="s">
        <v>32</v>
      </c>
      <c r="C50" s="52">
        <v>20625</v>
      </c>
      <c r="D50" s="52" t="s">
        <v>99</v>
      </c>
      <c r="E50" s="50">
        <v>0</v>
      </c>
      <c r="F50" s="51">
        <f t="shared" si="0"/>
        <v>0</v>
      </c>
    </row>
    <row r="51" spans="1:8" ht="18" customHeight="1" x14ac:dyDescent="0.25">
      <c r="A51" s="52">
        <v>40</v>
      </c>
      <c r="B51" s="53" t="s">
        <v>33</v>
      </c>
      <c r="C51" s="52">
        <v>178</v>
      </c>
      <c r="D51" s="52" t="s">
        <v>95</v>
      </c>
      <c r="E51" s="50">
        <v>0</v>
      </c>
      <c r="F51" s="51">
        <f t="shared" si="0"/>
        <v>0</v>
      </c>
    </row>
    <row r="52" spans="1:8" ht="18" customHeight="1" x14ac:dyDescent="0.25">
      <c r="A52" s="52">
        <v>41</v>
      </c>
      <c r="B52" s="53" t="s">
        <v>34</v>
      </c>
      <c r="C52" s="52">
        <v>59</v>
      </c>
      <c r="D52" s="52" t="s">
        <v>95</v>
      </c>
      <c r="E52" s="50">
        <v>0</v>
      </c>
      <c r="F52" s="51">
        <f t="shared" si="0"/>
        <v>0</v>
      </c>
    </row>
    <row r="53" spans="1:8" ht="18" customHeight="1" x14ac:dyDescent="0.25">
      <c r="A53" s="52">
        <v>42</v>
      </c>
      <c r="B53" s="53" t="s">
        <v>35</v>
      </c>
      <c r="C53" s="52">
        <v>18</v>
      </c>
      <c r="D53" s="52" t="s">
        <v>95</v>
      </c>
      <c r="E53" s="50">
        <v>0</v>
      </c>
      <c r="F53" s="51">
        <f t="shared" si="0"/>
        <v>0</v>
      </c>
    </row>
    <row r="54" spans="1:8" ht="18" customHeight="1" x14ac:dyDescent="0.25">
      <c r="A54" s="52">
        <v>43</v>
      </c>
      <c r="B54" s="53" t="s">
        <v>36</v>
      </c>
      <c r="C54" s="52">
        <v>10</v>
      </c>
      <c r="D54" s="52" t="s">
        <v>95</v>
      </c>
      <c r="E54" s="50">
        <v>0</v>
      </c>
      <c r="F54" s="51">
        <f t="shared" si="0"/>
        <v>0</v>
      </c>
    </row>
    <row r="55" spans="1:8" ht="18" customHeight="1" x14ac:dyDescent="0.25">
      <c r="A55" s="52">
        <v>44</v>
      </c>
      <c r="B55" s="53" t="s">
        <v>37</v>
      </c>
      <c r="C55" s="52">
        <v>112</v>
      </c>
      <c r="D55" s="52" t="s">
        <v>95</v>
      </c>
      <c r="E55" s="50">
        <v>0</v>
      </c>
      <c r="F55" s="51">
        <f t="shared" si="0"/>
        <v>0</v>
      </c>
    </row>
    <row r="56" spans="1:8" ht="18" customHeight="1" x14ac:dyDescent="0.25">
      <c r="A56" s="52">
        <v>45</v>
      </c>
      <c r="B56" s="53" t="s">
        <v>41</v>
      </c>
      <c r="C56" s="52">
        <v>100</v>
      </c>
      <c r="D56" s="52" t="s">
        <v>99</v>
      </c>
      <c r="E56" s="50">
        <v>0</v>
      </c>
      <c r="F56" s="51">
        <f t="shared" si="0"/>
        <v>0</v>
      </c>
    </row>
    <row r="57" spans="1:8" ht="18" customHeight="1" x14ac:dyDescent="0.25">
      <c r="A57" s="52">
        <v>46</v>
      </c>
      <c r="B57" s="53" t="s">
        <v>42</v>
      </c>
      <c r="C57" s="52">
        <v>5</v>
      </c>
      <c r="D57" s="52" t="s">
        <v>95</v>
      </c>
      <c r="E57" s="50">
        <v>0</v>
      </c>
      <c r="F57" s="51">
        <f t="shared" si="0"/>
        <v>0</v>
      </c>
      <c r="H57" s="15"/>
    </row>
    <row r="58" spans="1:8" ht="18" customHeight="1" x14ac:dyDescent="0.25">
      <c r="A58" s="52">
        <v>47</v>
      </c>
      <c r="B58" s="53" t="s">
        <v>43</v>
      </c>
      <c r="C58" s="52">
        <v>5</v>
      </c>
      <c r="D58" s="52" t="s">
        <v>95</v>
      </c>
      <c r="E58" s="50">
        <v>0</v>
      </c>
      <c r="F58" s="51">
        <f t="shared" si="0"/>
        <v>0</v>
      </c>
      <c r="H58" s="15"/>
    </row>
    <row r="59" spans="1:8" ht="18" customHeight="1" x14ac:dyDescent="0.25">
      <c r="A59" s="52">
        <v>48</v>
      </c>
      <c r="B59" s="53" t="s">
        <v>44</v>
      </c>
      <c r="C59" s="52">
        <v>1</v>
      </c>
      <c r="D59" s="52" t="s">
        <v>103</v>
      </c>
      <c r="E59" s="50">
        <v>0</v>
      </c>
      <c r="F59" s="51">
        <f t="shared" si="0"/>
        <v>0</v>
      </c>
    </row>
    <row r="60" spans="1:8" ht="18" customHeight="1" x14ac:dyDescent="0.25">
      <c r="A60" s="52">
        <v>49</v>
      </c>
      <c r="B60" s="53" t="s">
        <v>45</v>
      </c>
      <c r="C60" s="52">
        <v>1</v>
      </c>
      <c r="D60" s="52" t="s">
        <v>103</v>
      </c>
      <c r="E60" s="50">
        <v>0</v>
      </c>
      <c r="F60" s="51">
        <f t="shared" si="0"/>
        <v>0</v>
      </c>
    </row>
    <row r="61" spans="1:8" ht="18" customHeight="1" x14ac:dyDescent="0.25">
      <c r="A61" s="52">
        <v>50</v>
      </c>
      <c r="B61" s="53" t="s">
        <v>46</v>
      </c>
      <c r="C61" s="52">
        <v>1</v>
      </c>
      <c r="D61" s="52" t="s">
        <v>103</v>
      </c>
      <c r="E61" s="50">
        <v>0</v>
      </c>
      <c r="F61" s="51">
        <f t="shared" si="0"/>
        <v>0</v>
      </c>
    </row>
    <row r="62" spans="1:8" ht="18" customHeight="1" x14ac:dyDescent="0.25">
      <c r="A62" s="52">
        <v>51</v>
      </c>
      <c r="B62" s="53" t="s">
        <v>47</v>
      </c>
      <c r="C62" s="52">
        <v>1</v>
      </c>
      <c r="D62" s="52" t="s">
        <v>103</v>
      </c>
      <c r="E62" s="50">
        <v>0</v>
      </c>
      <c r="F62" s="51">
        <f t="shared" si="0"/>
        <v>0</v>
      </c>
    </row>
    <row r="63" spans="1:8" ht="18" customHeight="1" x14ac:dyDescent="0.25">
      <c r="A63" s="52">
        <v>52</v>
      </c>
      <c r="B63" s="53" t="s">
        <v>48</v>
      </c>
      <c r="C63" s="52">
        <v>1</v>
      </c>
      <c r="D63" s="52" t="s">
        <v>95</v>
      </c>
      <c r="E63" s="50">
        <v>0</v>
      </c>
      <c r="F63" s="51">
        <f t="shared" si="0"/>
        <v>0</v>
      </c>
    </row>
    <row r="64" spans="1:8" ht="18" customHeight="1" x14ac:dyDescent="0.25">
      <c r="A64" s="52">
        <v>53</v>
      </c>
      <c r="B64" s="53" t="s">
        <v>49</v>
      </c>
      <c r="C64" s="52">
        <v>415</v>
      </c>
      <c r="D64" s="52" t="s">
        <v>95</v>
      </c>
      <c r="E64" s="50">
        <v>0</v>
      </c>
      <c r="F64" s="51">
        <f t="shared" si="0"/>
        <v>0</v>
      </c>
    </row>
    <row r="65" spans="1:6" ht="18" customHeight="1" x14ac:dyDescent="0.25">
      <c r="A65" s="52">
        <v>54</v>
      </c>
      <c r="B65" s="53" t="s">
        <v>50</v>
      </c>
      <c r="C65" s="52">
        <v>112</v>
      </c>
      <c r="D65" s="52" t="s">
        <v>95</v>
      </c>
      <c r="E65" s="50">
        <v>0</v>
      </c>
      <c r="F65" s="51">
        <f t="shared" si="0"/>
        <v>0</v>
      </c>
    </row>
    <row r="66" spans="1:6" ht="18" customHeight="1" x14ac:dyDescent="0.25">
      <c r="A66" s="52">
        <v>55</v>
      </c>
      <c r="B66" s="53" t="s">
        <v>51</v>
      </c>
      <c r="C66" s="52">
        <v>1</v>
      </c>
      <c r="D66" s="52" t="s">
        <v>95</v>
      </c>
      <c r="E66" s="50">
        <v>0</v>
      </c>
      <c r="F66" s="51">
        <f t="shared" si="0"/>
        <v>0</v>
      </c>
    </row>
    <row r="67" spans="1:6" ht="18" customHeight="1" x14ac:dyDescent="0.25">
      <c r="A67" s="52">
        <v>56</v>
      </c>
      <c r="B67" s="53" t="s">
        <v>60</v>
      </c>
      <c r="C67" s="52">
        <v>1</v>
      </c>
      <c r="D67" s="52" t="s">
        <v>95</v>
      </c>
      <c r="E67" s="50">
        <v>0</v>
      </c>
      <c r="F67" s="51">
        <f t="shared" si="0"/>
        <v>0</v>
      </c>
    </row>
    <row r="68" spans="1:6" ht="18" customHeight="1" x14ac:dyDescent="0.25">
      <c r="A68" s="52">
        <v>57</v>
      </c>
      <c r="B68" s="53" t="s">
        <v>52</v>
      </c>
      <c r="C68" s="52">
        <v>1</v>
      </c>
      <c r="D68" s="52" t="s">
        <v>103</v>
      </c>
      <c r="E68" s="50">
        <v>0</v>
      </c>
      <c r="F68" s="51">
        <f t="shared" si="0"/>
        <v>0</v>
      </c>
    </row>
    <row r="69" spans="1:6" ht="18" customHeight="1" x14ac:dyDescent="0.25">
      <c r="A69" s="39" t="s">
        <v>87</v>
      </c>
      <c r="B69" s="40"/>
      <c r="C69" s="19"/>
      <c r="D69" s="21"/>
      <c r="E69" s="24"/>
      <c r="F69" s="25">
        <f>SUM(F12:F68)</f>
        <v>0</v>
      </c>
    </row>
    <row r="70" spans="1:6" ht="6.95" customHeight="1" x14ac:dyDescent="0.25">
      <c r="A70" s="38"/>
      <c r="B70" s="38"/>
      <c r="C70" s="38"/>
      <c r="D70" s="38"/>
      <c r="E70" s="38"/>
      <c r="F70" s="38"/>
    </row>
    <row r="71" spans="1:6" ht="18" customHeight="1" x14ac:dyDescent="0.25">
      <c r="A71" s="29" t="s">
        <v>70</v>
      </c>
      <c r="B71" s="29"/>
      <c r="C71" s="30">
        <f>F69</f>
        <v>0</v>
      </c>
      <c r="D71" s="30"/>
      <c r="E71" s="30"/>
    </row>
    <row r="72" spans="1:6" ht="18" customHeight="1" x14ac:dyDescent="0.25">
      <c r="A72" s="29" t="s">
        <v>71</v>
      </c>
      <c r="B72" s="29"/>
      <c r="C72" s="30">
        <f>0.21*C71</f>
        <v>0</v>
      </c>
      <c r="D72" s="30"/>
      <c r="E72" s="30"/>
    </row>
    <row r="73" spans="1:6" ht="18" customHeight="1" x14ac:dyDescent="0.25">
      <c r="A73" s="29" t="s">
        <v>72</v>
      </c>
      <c r="B73" s="29"/>
      <c r="C73" s="30">
        <f>1.21*C71</f>
        <v>0</v>
      </c>
      <c r="D73" s="30"/>
      <c r="E73" s="30"/>
    </row>
    <row r="74" spans="1:6" ht="18" customHeight="1" x14ac:dyDescent="0.25"/>
    <row r="75" spans="1:6" ht="18" customHeight="1" x14ac:dyDescent="0.25"/>
    <row r="76" spans="1:6" ht="18" customHeight="1" x14ac:dyDescent="0.25"/>
    <row r="77" spans="1:6" ht="18" customHeight="1" x14ac:dyDescent="0.25"/>
    <row r="78" spans="1:6" ht="18" customHeight="1" x14ac:dyDescent="0.25"/>
    <row r="79" spans="1:6" ht="18" customHeight="1" x14ac:dyDescent="0.25"/>
    <row r="80" spans="1:6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</sheetData>
  <mergeCells count="17">
    <mergeCell ref="A7:F7"/>
    <mergeCell ref="A8:F8"/>
    <mergeCell ref="A9:F9"/>
    <mergeCell ref="A69:B69"/>
    <mergeCell ref="A70:F70"/>
    <mergeCell ref="A1:F1"/>
    <mergeCell ref="A3:F3"/>
    <mergeCell ref="A4:F4"/>
    <mergeCell ref="A6:D6"/>
    <mergeCell ref="E6:F6"/>
    <mergeCell ref="A2:F2"/>
    <mergeCell ref="A71:B71"/>
    <mergeCell ref="C71:E71"/>
    <mergeCell ref="A72:B72"/>
    <mergeCell ref="C72:E72"/>
    <mergeCell ref="A73:B73"/>
    <mergeCell ref="C73:E73"/>
  </mergeCells>
  <pageMargins left="0.7" right="0.7" top="0.78740157499999996" bottom="0.78740157499999996" header="0.3" footer="0.3"/>
  <pageSetup paperSize="9" scale="3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  <pageSetUpPr fitToPage="1"/>
  </sheetPr>
  <dimension ref="A1:H91"/>
  <sheetViews>
    <sheetView zoomScale="115" zoomScaleNormal="115" workbookViewId="0">
      <selection activeCell="L8" sqref="L8"/>
    </sheetView>
  </sheetViews>
  <sheetFormatPr defaultColWidth="9.140625" defaultRowHeight="12" x14ac:dyDescent="0.25"/>
  <cols>
    <col min="1" max="1" width="6.7109375" style="4" customWidth="1"/>
    <col min="2" max="2" width="48.85546875" style="4" customWidth="1"/>
    <col min="3" max="6" width="15.85546875" style="4" customWidth="1"/>
    <col min="7" max="8" width="9.140625" style="4"/>
    <col min="9" max="10" width="9.140625" style="4" customWidth="1"/>
    <col min="11" max="14" width="9.140625" style="4"/>
    <col min="15" max="15" width="11.7109375" style="4" customWidth="1"/>
    <col min="16" max="16384" width="9.140625" style="4"/>
  </cols>
  <sheetData>
    <row r="1" spans="1:7" ht="18" customHeight="1" x14ac:dyDescent="0.25">
      <c r="A1" s="34" t="s">
        <v>112</v>
      </c>
      <c r="B1" s="34"/>
      <c r="C1" s="34"/>
      <c r="D1" s="34"/>
      <c r="E1" s="34"/>
      <c r="F1" s="34"/>
      <c r="G1" s="15"/>
    </row>
    <row r="2" spans="1:7" ht="19.5" customHeight="1" x14ac:dyDescent="0.25">
      <c r="A2" s="38"/>
      <c r="B2" s="38"/>
      <c r="C2" s="38"/>
      <c r="D2" s="38"/>
      <c r="E2" s="38"/>
      <c r="F2" s="38"/>
    </row>
    <row r="3" spans="1:7" ht="18" customHeight="1" x14ac:dyDescent="0.25">
      <c r="A3" s="42" t="s">
        <v>91</v>
      </c>
      <c r="B3" s="42"/>
      <c r="C3" s="42"/>
      <c r="D3" s="42"/>
      <c r="E3" s="42"/>
      <c r="F3" s="42"/>
    </row>
    <row r="4" spans="1:7" ht="18" customHeight="1" x14ac:dyDescent="0.25">
      <c r="A4" s="41" t="s">
        <v>124</v>
      </c>
      <c r="B4" s="41"/>
      <c r="C4" s="41"/>
      <c r="D4" s="41"/>
      <c r="E4" s="41"/>
      <c r="F4" s="41"/>
    </row>
    <row r="5" spans="1:7" ht="6.95" customHeight="1" x14ac:dyDescent="0.25">
      <c r="A5" s="16"/>
      <c r="B5" s="16"/>
      <c r="C5" s="16"/>
      <c r="D5" s="16"/>
      <c r="E5" s="16"/>
    </row>
    <row r="6" spans="1:7" ht="81" customHeight="1" x14ac:dyDescent="0.25">
      <c r="A6" s="32" t="s">
        <v>120</v>
      </c>
      <c r="B6" s="32"/>
      <c r="C6" s="32"/>
      <c r="D6" s="44"/>
      <c r="E6" s="43"/>
      <c r="F6" s="43"/>
    </row>
    <row r="7" spans="1:7" ht="18" customHeight="1" x14ac:dyDescent="0.25">
      <c r="A7" s="32" t="s">
        <v>114</v>
      </c>
      <c r="B7" s="32"/>
      <c r="C7" s="32"/>
      <c r="D7" s="32"/>
      <c r="E7" s="32"/>
      <c r="F7" s="32"/>
    </row>
    <row r="8" spans="1:7" ht="150.75" customHeight="1" x14ac:dyDescent="0.25">
      <c r="A8" s="32" t="s">
        <v>122</v>
      </c>
      <c r="B8" s="32"/>
      <c r="C8" s="32"/>
      <c r="D8" s="32"/>
      <c r="E8" s="32"/>
      <c r="F8" s="32"/>
    </row>
    <row r="9" spans="1:7" ht="52.5" customHeight="1" x14ac:dyDescent="0.25">
      <c r="A9" s="32" t="s">
        <v>121</v>
      </c>
      <c r="B9" s="32"/>
      <c r="C9" s="32"/>
      <c r="D9" s="32"/>
      <c r="E9" s="32"/>
      <c r="F9" s="32"/>
    </row>
    <row r="10" spans="1:7" ht="6.95" customHeight="1" x14ac:dyDescent="0.25">
      <c r="A10" s="17"/>
      <c r="B10" s="17"/>
      <c r="C10" s="17"/>
      <c r="D10" s="17"/>
      <c r="E10" s="17"/>
    </row>
    <row r="11" spans="1:7" ht="33.75" customHeight="1" x14ac:dyDescent="0.25">
      <c r="A11" s="7" t="s">
        <v>92</v>
      </c>
      <c r="B11" s="5" t="s">
        <v>93</v>
      </c>
      <c r="C11" s="7" t="s">
        <v>97</v>
      </c>
      <c r="D11" s="7" t="s">
        <v>98</v>
      </c>
      <c r="E11" s="7" t="s">
        <v>96</v>
      </c>
      <c r="F11" s="7" t="s">
        <v>94</v>
      </c>
    </row>
    <row r="12" spans="1:7" ht="18" customHeight="1" x14ac:dyDescent="0.25">
      <c r="A12" s="23">
        <v>1</v>
      </c>
      <c r="B12" s="26" t="s">
        <v>57</v>
      </c>
      <c r="C12" s="23">
        <v>1</v>
      </c>
      <c r="D12" s="23" t="s">
        <v>95</v>
      </c>
      <c r="E12" s="9">
        <v>0</v>
      </c>
      <c r="F12" s="22">
        <f>C12*E12</f>
        <v>0</v>
      </c>
    </row>
    <row r="13" spans="1:7" ht="18" customHeight="1" x14ac:dyDescent="0.25">
      <c r="A13" s="23">
        <v>2</v>
      </c>
      <c r="B13" s="26" t="s">
        <v>63</v>
      </c>
      <c r="C13" s="23">
        <f>C12</f>
        <v>1</v>
      </c>
      <c r="D13" s="23" t="s">
        <v>95</v>
      </c>
      <c r="E13" s="9">
        <v>0</v>
      </c>
      <c r="F13" s="22">
        <f>C13*E13</f>
        <v>0</v>
      </c>
    </row>
    <row r="14" spans="1:7" ht="18" customHeight="1" x14ac:dyDescent="0.25">
      <c r="A14" s="23">
        <v>3</v>
      </c>
      <c r="B14" s="26" t="s">
        <v>0</v>
      </c>
      <c r="C14" s="23">
        <v>1</v>
      </c>
      <c r="D14" s="23" t="s">
        <v>95</v>
      </c>
      <c r="E14" s="9">
        <v>0</v>
      </c>
      <c r="F14" s="22">
        <f>C14*E14</f>
        <v>0</v>
      </c>
    </row>
    <row r="15" spans="1:7" ht="18" customHeight="1" x14ac:dyDescent="0.25">
      <c r="A15" s="23">
        <v>4</v>
      </c>
      <c r="B15" s="26" t="s">
        <v>38</v>
      </c>
      <c r="C15" s="23">
        <f>C14</f>
        <v>1</v>
      </c>
      <c r="D15" s="23" t="s">
        <v>95</v>
      </c>
      <c r="E15" s="9">
        <v>0</v>
      </c>
      <c r="F15" s="22">
        <f>C15*E15</f>
        <v>0</v>
      </c>
    </row>
    <row r="16" spans="1:7" ht="18" customHeight="1" x14ac:dyDescent="0.25">
      <c r="A16" s="23">
        <v>5</v>
      </c>
      <c r="B16" s="26" t="s">
        <v>1</v>
      </c>
      <c r="C16" s="23">
        <v>3</v>
      </c>
      <c r="D16" s="23" t="s">
        <v>95</v>
      </c>
      <c r="E16" s="9">
        <v>0</v>
      </c>
      <c r="F16" s="22">
        <f t="shared" ref="F16:F69" si="0">C16*E16</f>
        <v>0</v>
      </c>
    </row>
    <row r="17" spans="1:7" ht="18" customHeight="1" x14ac:dyDescent="0.25">
      <c r="A17" s="23">
        <v>6</v>
      </c>
      <c r="B17" s="26" t="s">
        <v>39</v>
      </c>
      <c r="C17" s="23">
        <f>C16</f>
        <v>3</v>
      </c>
      <c r="D17" s="23" t="s">
        <v>95</v>
      </c>
      <c r="E17" s="9">
        <v>0</v>
      </c>
      <c r="F17" s="22">
        <f>C17*E17</f>
        <v>0</v>
      </c>
    </row>
    <row r="18" spans="1:7" ht="18" customHeight="1" x14ac:dyDescent="0.25">
      <c r="A18" s="23">
        <v>7</v>
      </c>
      <c r="B18" s="26" t="s">
        <v>2</v>
      </c>
      <c r="C18" s="23">
        <v>2</v>
      </c>
      <c r="D18" s="23" t="s">
        <v>95</v>
      </c>
      <c r="E18" s="9">
        <v>0</v>
      </c>
      <c r="F18" s="22">
        <f t="shared" si="0"/>
        <v>0</v>
      </c>
    </row>
    <row r="19" spans="1:7" ht="18" customHeight="1" x14ac:dyDescent="0.25">
      <c r="A19" s="23">
        <v>8</v>
      </c>
      <c r="B19" s="26" t="s">
        <v>55</v>
      </c>
      <c r="C19" s="23">
        <f>C18</f>
        <v>2</v>
      </c>
      <c r="D19" s="23" t="s">
        <v>95</v>
      </c>
      <c r="E19" s="9">
        <v>0</v>
      </c>
      <c r="F19" s="22">
        <f>C19*E19</f>
        <v>0</v>
      </c>
    </row>
    <row r="20" spans="1:7" ht="18" customHeight="1" x14ac:dyDescent="0.25">
      <c r="A20" s="23">
        <v>9</v>
      </c>
      <c r="B20" s="26" t="s">
        <v>40</v>
      </c>
      <c r="C20" s="23">
        <v>7</v>
      </c>
      <c r="D20" s="23" t="s">
        <v>95</v>
      </c>
      <c r="E20" s="9">
        <v>0</v>
      </c>
      <c r="F20" s="22">
        <f>C20*E20</f>
        <v>0</v>
      </c>
    </row>
    <row r="21" spans="1:7" ht="18" customHeight="1" x14ac:dyDescent="0.25">
      <c r="A21" s="23">
        <v>10</v>
      </c>
      <c r="B21" s="26" t="s">
        <v>3</v>
      </c>
      <c r="C21" s="23">
        <v>420</v>
      </c>
      <c r="D21" s="23" t="s">
        <v>99</v>
      </c>
      <c r="E21" s="9">
        <v>0</v>
      </c>
      <c r="F21" s="22">
        <f t="shared" si="0"/>
        <v>0</v>
      </c>
    </row>
    <row r="22" spans="1:7" ht="18" customHeight="1" x14ac:dyDescent="0.25">
      <c r="A22" s="23">
        <v>11</v>
      </c>
      <c r="B22" s="26" t="s">
        <v>62</v>
      </c>
      <c r="C22" s="23">
        <v>210</v>
      </c>
      <c r="D22" s="23" t="s">
        <v>99</v>
      </c>
      <c r="E22" s="9">
        <v>0</v>
      </c>
      <c r="F22" s="22">
        <f t="shared" si="0"/>
        <v>0</v>
      </c>
    </row>
    <row r="23" spans="1:7" ht="18" customHeight="1" x14ac:dyDescent="0.25">
      <c r="A23" s="23">
        <v>12</v>
      </c>
      <c r="B23" s="26" t="s">
        <v>5</v>
      </c>
      <c r="C23" s="23">
        <v>8</v>
      </c>
      <c r="D23" s="23" t="s">
        <v>95</v>
      </c>
      <c r="E23" s="9">
        <v>0</v>
      </c>
      <c r="F23" s="22">
        <f t="shared" si="0"/>
        <v>0</v>
      </c>
    </row>
    <row r="24" spans="1:7" ht="18" customHeight="1" x14ac:dyDescent="0.25">
      <c r="A24" s="23">
        <v>13</v>
      </c>
      <c r="B24" s="26" t="s">
        <v>6</v>
      </c>
      <c r="C24" s="23">
        <v>10</v>
      </c>
      <c r="D24" s="23" t="s">
        <v>95</v>
      </c>
      <c r="E24" s="9">
        <v>0</v>
      </c>
      <c r="F24" s="22">
        <f t="shared" si="0"/>
        <v>0</v>
      </c>
    </row>
    <row r="25" spans="1:7" ht="18" customHeight="1" x14ac:dyDescent="0.25">
      <c r="A25" s="23">
        <v>14</v>
      </c>
      <c r="B25" s="26" t="s">
        <v>7</v>
      </c>
      <c r="C25" s="23">
        <v>104</v>
      </c>
      <c r="D25" s="23" t="s">
        <v>95</v>
      </c>
      <c r="E25" s="9">
        <v>0</v>
      </c>
      <c r="F25" s="22">
        <f t="shared" si="0"/>
        <v>0</v>
      </c>
    </row>
    <row r="26" spans="1:7" ht="18" customHeight="1" x14ac:dyDescent="0.25">
      <c r="A26" s="23">
        <v>15</v>
      </c>
      <c r="B26" s="26" t="s">
        <v>8</v>
      </c>
      <c r="C26" s="23">
        <v>104</v>
      </c>
      <c r="D26" s="23" t="s">
        <v>95</v>
      </c>
      <c r="E26" s="9">
        <v>0</v>
      </c>
      <c r="F26" s="22">
        <f t="shared" si="0"/>
        <v>0</v>
      </c>
    </row>
    <row r="27" spans="1:7" ht="18" customHeight="1" x14ac:dyDescent="0.25">
      <c r="A27" s="23">
        <v>16</v>
      </c>
      <c r="B27" s="26" t="s">
        <v>9</v>
      </c>
      <c r="C27" s="23">
        <v>12</v>
      </c>
      <c r="D27" s="23" t="s">
        <v>95</v>
      </c>
      <c r="E27" s="9">
        <v>0</v>
      </c>
      <c r="F27" s="22">
        <f t="shared" si="0"/>
        <v>0</v>
      </c>
    </row>
    <row r="28" spans="1:7" ht="18" customHeight="1" x14ac:dyDescent="0.25">
      <c r="A28" s="23">
        <v>17</v>
      </c>
      <c r="B28" s="26" t="s">
        <v>10</v>
      </c>
      <c r="C28" s="23">
        <v>14</v>
      </c>
      <c r="D28" s="23" t="s">
        <v>95</v>
      </c>
      <c r="E28" s="9">
        <v>0</v>
      </c>
      <c r="F28" s="22">
        <f t="shared" si="0"/>
        <v>0</v>
      </c>
    </row>
    <row r="29" spans="1:7" ht="18" customHeight="1" x14ac:dyDescent="0.25">
      <c r="A29" s="23">
        <v>18</v>
      </c>
      <c r="B29" s="26" t="s">
        <v>102</v>
      </c>
      <c r="C29" s="23">
        <v>36</v>
      </c>
      <c r="D29" s="23" t="s">
        <v>95</v>
      </c>
      <c r="E29" s="9">
        <v>0</v>
      </c>
      <c r="F29" s="22">
        <f t="shared" si="0"/>
        <v>0</v>
      </c>
    </row>
    <row r="30" spans="1:7" ht="18" customHeight="1" x14ac:dyDescent="0.25">
      <c r="A30" s="23">
        <v>19</v>
      </c>
      <c r="B30" s="26" t="s">
        <v>11</v>
      </c>
      <c r="C30" s="23">
        <v>6</v>
      </c>
      <c r="D30" s="23" t="s">
        <v>95</v>
      </c>
      <c r="E30" s="9">
        <v>0</v>
      </c>
      <c r="F30" s="22">
        <f t="shared" si="0"/>
        <v>0</v>
      </c>
    </row>
    <row r="31" spans="1:7" ht="18" customHeight="1" x14ac:dyDescent="0.25">
      <c r="A31" s="23">
        <v>20</v>
      </c>
      <c r="B31" s="26" t="s">
        <v>12</v>
      </c>
      <c r="C31" s="23">
        <v>148</v>
      </c>
      <c r="D31" s="23" t="s">
        <v>95</v>
      </c>
      <c r="E31" s="9">
        <v>0</v>
      </c>
      <c r="F31" s="22">
        <f t="shared" si="0"/>
        <v>0</v>
      </c>
    </row>
    <row r="32" spans="1:7" ht="18" customHeight="1" x14ac:dyDescent="0.25">
      <c r="A32" s="23">
        <v>21</v>
      </c>
      <c r="B32" s="26" t="s">
        <v>13</v>
      </c>
      <c r="C32" s="23">
        <v>46</v>
      </c>
      <c r="D32" s="23" t="s">
        <v>95</v>
      </c>
      <c r="E32" s="9">
        <v>0</v>
      </c>
      <c r="F32" s="22">
        <f t="shared" si="0"/>
        <v>0</v>
      </c>
      <c r="G32" s="15"/>
    </row>
    <row r="33" spans="1:6" ht="18" customHeight="1" x14ac:dyDescent="0.25">
      <c r="A33" s="23">
        <v>22</v>
      </c>
      <c r="B33" s="26" t="s">
        <v>14</v>
      </c>
      <c r="C33" s="23">
        <v>15100</v>
      </c>
      <c r="D33" s="23" t="s">
        <v>99</v>
      </c>
      <c r="E33" s="9">
        <v>0</v>
      </c>
      <c r="F33" s="22">
        <f t="shared" si="0"/>
        <v>0</v>
      </c>
    </row>
    <row r="34" spans="1:6" ht="18" customHeight="1" x14ac:dyDescent="0.25">
      <c r="A34" s="23">
        <v>23</v>
      </c>
      <c r="B34" s="26" t="s">
        <v>15</v>
      </c>
      <c r="C34" s="23">
        <v>200</v>
      </c>
      <c r="D34" s="23" t="s">
        <v>95</v>
      </c>
      <c r="E34" s="9">
        <v>0</v>
      </c>
      <c r="F34" s="22">
        <f t="shared" si="0"/>
        <v>0</v>
      </c>
    </row>
    <row r="35" spans="1:6" ht="18" customHeight="1" x14ac:dyDescent="0.25">
      <c r="A35" s="23">
        <v>24</v>
      </c>
      <c r="B35" s="26" t="s">
        <v>16</v>
      </c>
      <c r="C35" s="23">
        <v>100</v>
      </c>
      <c r="D35" s="23" t="s">
        <v>95</v>
      </c>
      <c r="E35" s="9">
        <v>0</v>
      </c>
      <c r="F35" s="22">
        <f t="shared" si="0"/>
        <v>0</v>
      </c>
    </row>
    <row r="36" spans="1:6" ht="18" customHeight="1" x14ac:dyDescent="0.25">
      <c r="A36" s="23">
        <v>25</v>
      </c>
      <c r="B36" s="26" t="s">
        <v>17</v>
      </c>
      <c r="C36" s="23">
        <v>290</v>
      </c>
      <c r="D36" s="23" t="s">
        <v>99</v>
      </c>
      <c r="E36" s="9">
        <v>0</v>
      </c>
      <c r="F36" s="22">
        <f t="shared" si="0"/>
        <v>0</v>
      </c>
    </row>
    <row r="37" spans="1:6" ht="18" customHeight="1" x14ac:dyDescent="0.25">
      <c r="A37" s="23">
        <v>27</v>
      </c>
      <c r="B37" s="26" t="s">
        <v>28</v>
      </c>
      <c r="C37" s="23">
        <f>C36</f>
        <v>290</v>
      </c>
      <c r="D37" s="23" t="s">
        <v>99</v>
      </c>
      <c r="E37" s="9">
        <v>0</v>
      </c>
      <c r="F37" s="22">
        <f>C37*E37</f>
        <v>0</v>
      </c>
    </row>
    <row r="38" spans="1:6" ht="18" customHeight="1" x14ac:dyDescent="0.25">
      <c r="A38" s="23">
        <v>28</v>
      </c>
      <c r="B38" s="26" t="s">
        <v>18</v>
      </c>
      <c r="C38" s="23">
        <v>400</v>
      </c>
      <c r="D38" s="23" t="s">
        <v>99</v>
      </c>
      <c r="E38" s="9">
        <v>0</v>
      </c>
      <c r="F38" s="22">
        <f t="shared" si="0"/>
        <v>0</v>
      </c>
    </row>
    <row r="39" spans="1:6" ht="18" customHeight="1" x14ac:dyDescent="0.25">
      <c r="A39" s="23">
        <v>29</v>
      </c>
      <c r="B39" s="26" t="s">
        <v>19</v>
      </c>
      <c r="C39" s="23">
        <v>100</v>
      </c>
      <c r="D39" s="23" t="s">
        <v>99</v>
      </c>
      <c r="E39" s="9">
        <v>0</v>
      </c>
      <c r="F39" s="22">
        <f t="shared" si="0"/>
        <v>0</v>
      </c>
    </row>
    <row r="40" spans="1:6" ht="18" customHeight="1" x14ac:dyDescent="0.25">
      <c r="A40" s="23">
        <v>30</v>
      </c>
      <c r="B40" s="26" t="s">
        <v>29</v>
      </c>
      <c r="C40" s="23">
        <f>C38+C39</f>
        <v>500</v>
      </c>
      <c r="D40" s="23" t="s">
        <v>99</v>
      </c>
      <c r="E40" s="9">
        <v>0</v>
      </c>
      <c r="F40" s="22">
        <f>C40*E40</f>
        <v>0</v>
      </c>
    </row>
    <row r="41" spans="1:6" ht="18" customHeight="1" x14ac:dyDescent="0.25">
      <c r="A41" s="23">
        <v>31</v>
      </c>
      <c r="B41" s="26" t="s">
        <v>21</v>
      </c>
      <c r="C41" s="23">
        <v>50</v>
      </c>
      <c r="D41" s="23" t="s">
        <v>99</v>
      </c>
      <c r="E41" s="9">
        <v>0</v>
      </c>
      <c r="F41" s="22">
        <f t="shared" si="0"/>
        <v>0</v>
      </c>
    </row>
    <row r="42" spans="1:6" ht="18" customHeight="1" x14ac:dyDescent="0.25">
      <c r="A42" s="23">
        <v>32</v>
      </c>
      <c r="B42" s="26" t="s">
        <v>22</v>
      </c>
      <c r="C42" s="23">
        <v>50</v>
      </c>
      <c r="D42" s="23" t="s">
        <v>99</v>
      </c>
      <c r="E42" s="9">
        <v>0</v>
      </c>
      <c r="F42" s="22">
        <f t="shared" si="0"/>
        <v>0</v>
      </c>
    </row>
    <row r="43" spans="1:6" ht="18" customHeight="1" x14ac:dyDescent="0.25">
      <c r="A43" s="23">
        <v>33</v>
      </c>
      <c r="B43" s="26" t="s">
        <v>23</v>
      </c>
      <c r="C43" s="23">
        <v>50</v>
      </c>
      <c r="D43" s="23" t="s">
        <v>99</v>
      </c>
      <c r="E43" s="9">
        <v>0</v>
      </c>
      <c r="F43" s="22">
        <f t="shared" si="0"/>
        <v>0</v>
      </c>
    </row>
    <row r="44" spans="1:6" ht="18" customHeight="1" x14ac:dyDescent="0.25">
      <c r="A44" s="23">
        <v>34</v>
      </c>
      <c r="B44" s="26" t="s">
        <v>24</v>
      </c>
      <c r="C44" s="23">
        <v>40</v>
      </c>
      <c r="D44" s="23" t="s">
        <v>99</v>
      </c>
      <c r="E44" s="9">
        <v>0</v>
      </c>
      <c r="F44" s="22">
        <f t="shared" si="0"/>
        <v>0</v>
      </c>
    </row>
    <row r="45" spans="1:6" ht="18" customHeight="1" x14ac:dyDescent="0.25">
      <c r="A45" s="23">
        <v>35</v>
      </c>
      <c r="B45" s="26" t="s">
        <v>27</v>
      </c>
      <c r="C45" s="23">
        <v>4500</v>
      </c>
      <c r="D45" s="23" t="s">
        <v>95</v>
      </c>
      <c r="E45" s="9">
        <v>0</v>
      </c>
      <c r="F45" s="22">
        <f>C45*E45</f>
        <v>0</v>
      </c>
    </row>
    <row r="46" spans="1:6" ht="18" customHeight="1" x14ac:dyDescent="0.25">
      <c r="A46" s="23">
        <v>36</v>
      </c>
      <c r="B46" s="26" t="s">
        <v>25</v>
      </c>
      <c r="C46" s="23">
        <v>88</v>
      </c>
      <c r="D46" s="23" t="s">
        <v>95</v>
      </c>
      <c r="E46" s="9">
        <v>0</v>
      </c>
      <c r="F46" s="22">
        <f t="shared" si="0"/>
        <v>0</v>
      </c>
    </row>
    <row r="47" spans="1:6" ht="18" customHeight="1" x14ac:dyDescent="0.25">
      <c r="A47" s="23">
        <v>37</v>
      </c>
      <c r="B47" s="26" t="s">
        <v>26</v>
      </c>
      <c r="C47" s="23">
        <v>5</v>
      </c>
      <c r="D47" s="23" t="s">
        <v>95</v>
      </c>
      <c r="E47" s="9">
        <v>0</v>
      </c>
      <c r="F47" s="22">
        <f t="shared" si="0"/>
        <v>0</v>
      </c>
    </row>
    <row r="48" spans="1:6" ht="18" customHeight="1" x14ac:dyDescent="0.25">
      <c r="A48" s="23">
        <v>38</v>
      </c>
      <c r="B48" s="26" t="s">
        <v>30</v>
      </c>
      <c r="C48" s="23">
        <v>1</v>
      </c>
      <c r="D48" s="23" t="s">
        <v>100</v>
      </c>
      <c r="E48" s="9">
        <v>0</v>
      </c>
      <c r="F48" s="22">
        <f t="shared" si="0"/>
        <v>0</v>
      </c>
    </row>
    <row r="49" spans="1:8" ht="25.5" customHeight="1" x14ac:dyDescent="0.25">
      <c r="A49" s="23">
        <v>39</v>
      </c>
      <c r="B49" s="26" t="s">
        <v>54</v>
      </c>
      <c r="C49" s="23">
        <v>500</v>
      </c>
      <c r="D49" s="23" t="s">
        <v>101</v>
      </c>
      <c r="E49" s="9">
        <v>0</v>
      </c>
      <c r="F49" s="22">
        <f t="shared" si="0"/>
        <v>0</v>
      </c>
      <c r="H49" s="15"/>
    </row>
    <row r="50" spans="1:8" ht="18" customHeight="1" x14ac:dyDescent="0.25">
      <c r="A50" s="23">
        <v>40</v>
      </c>
      <c r="B50" s="26" t="s">
        <v>31</v>
      </c>
      <c r="C50" s="23">
        <f>C21</f>
        <v>420</v>
      </c>
      <c r="D50" s="23" t="s">
        <v>99</v>
      </c>
      <c r="E50" s="9">
        <v>0</v>
      </c>
      <c r="F50" s="22">
        <f t="shared" si="0"/>
        <v>0</v>
      </c>
    </row>
    <row r="51" spans="1:8" ht="18" customHeight="1" x14ac:dyDescent="0.25">
      <c r="A51" s="23">
        <v>41</v>
      </c>
      <c r="B51" s="26" t="s">
        <v>61</v>
      </c>
      <c r="C51" s="23">
        <f>C22</f>
        <v>210</v>
      </c>
      <c r="D51" s="23" t="s">
        <v>99</v>
      </c>
      <c r="E51" s="9">
        <v>0</v>
      </c>
      <c r="F51" s="22">
        <f t="shared" si="0"/>
        <v>0</v>
      </c>
    </row>
    <row r="52" spans="1:8" ht="18" customHeight="1" x14ac:dyDescent="0.25">
      <c r="A52" s="23">
        <v>42</v>
      </c>
      <c r="B52" s="26" t="s">
        <v>32</v>
      </c>
      <c r="C52" s="23">
        <f>C33</f>
        <v>15100</v>
      </c>
      <c r="D52" s="23" t="s">
        <v>99</v>
      </c>
      <c r="E52" s="9">
        <v>0</v>
      </c>
      <c r="F52" s="22">
        <f t="shared" si="0"/>
        <v>0</v>
      </c>
    </row>
    <row r="53" spans="1:8" ht="18" customHeight="1" x14ac:dyDescent="0.25">
      <c r="A53" s="23">
        <v>43</v>
      </c>
      <c r="B53" s="26" t="s">
        <v>33</v>
      </c>
      <c r="C53" s="23">
        <f>C31</f>
        <v>148</v>
      </c>
      <c r="D53" s="23" t="s">
        <v>95</v>
      </c>
      <c r="E53" s="9">
        <v>0</v>
      </c>
      <c r="F53" s="22">
        <f t="shared" si="0"/>
        <v>0</v>
      </c>
    </row>
    <row r="54" spans="1:8" ht="18" customHeight="1" x14ac:dyDescent="0.25">
      <c r="A54" s="23">
        <v>44</v>
      </c>
      <c r="B54" s="26" t="s">
        <v>34</v>
      </c>
      <c r="C54" s="23">
        <f>C32</f>
        <v>46</v>
      </c>
      <c r="D54" s="23" t="s">
        <v>95</v>
      </c>
      <c r="E54" s="9">
        <v>0</v>
      </c>
      <c r="F54" s="22">
        <f t="shared" si="0"/>
        <v>0</v>
      </c>
    </row>
    <row r="55" spans="1:8" ht="18" customHeight="1" x14ac:dyDescent="0.25">
      <c r="A55" s="23">
        <v>45</v>
      </c>
      <c r="B55" s="26" t="s">
        <v>35</v>
      </c>
      <c r="C55" s="23">
        <v>14</v>
      </c>
      <c r="D55" s="23" t="s">
        <v>95</v>
      </c>
      <c r="E55" s="9">
        <v>0</v>
      </c>
      <c r="F55" s="22">
        <f t="shared" si="0"/>
        <v>0</v>
      </c>
    </row>
    <row r="56" spans="1:8" ht="18" customHeight="1" x14ac:dyDescent="0.25">
      <c r="A56" s="23">
        <v>46</v>
      </c>
      <c r="B56" s="26" t="s">
        <v>36</v>
      </c>
      <c r="C56" s="23">
        <f>C23</f>
        <v>8</v>
      </c>
      <c r="D56" s="23" t="s">
        <v>95</v>
      </c>
      <c r="E56" s="9">
        <v>0</v>
      </c>
      <c r="F56" s="22">
        <f t="shared" si="0"/>
        <v>0</v>
      </c>
    </row>
    <row r="57" spans="1:8" ht="18" customHeight="1" x14ac:dyDescent="0.25">
      <c r="A57" s="23">
        <v>47</v>
      </c>
      <c r="B57" s="26" t="s">
        <v>37</v>
      </c>
      <c r="C57" s="23">
        <f>C25</f>
        <v>104</v>
      </c>
      <c r="D57" s="23" t="s">
        <v>95</v>
      </c>
      <c r="E57" s="9">
        <v>0</v>
      </c>
      <c r="F57" s="22">
        <f t="shared" si="0"/>
        <v>0</v>
      </c>
    </row>
    <row r="58" spans="1:8" ht="18" customHeight="1" x14ac:dyDescent="0.25">
      <c r="A58" s="23">
        <v>48</v>
      </c>
      <c r="B58" s="26" t="s">
        <v>41</v>
      </c>
      <c r="C58" s="23">
        <v>120</v>
      </c>
      <c r="D58" s="23" t="s">
        <v>99</v>
      </c>
      <c r="E58" s="9">
        <v>0</v>
      </c>
      <c r="F58" s="22">
        <f t="shared" si="0"/>
        <v>0</v>
      </c>
    </row>
    <row r="59" spans="1:8" ht="18" customHeight="1" x14ac:dyDescent="0.25">
      <c r="A59" s="23">
        <v>49</v>
      </c>
      <c r="B59" s="26" t="s">
        <v>42</v>
      </c>
      <c r="C59" s="23">
        <v>6</v>
      </c>
      <c r="D59" s="23" t="s">
        <v>95</v>
      </c>
      <c r="E59" s="9">
        <v>0</v>
      </c>
      <c r="F59" s="22">
        <f t="shared" si="0"/>
        <v>0</v>
      </c>
    </row>
    <row r="60" spans="1:8" ht="18" customHeight="1" x14ac:dyDescent="0.25">
      <c r="A60" s="23">
        <v>50</v>
      </c>
      <c r="B60" s="26" t="s">
        <v>43</v>
      </c>
      <c r="C60" s="23">
        <v>6</v>
      </c>
      <c r="D60" s="23" t="s">
        <v>95</v>
      </c>
      <c r="E60" s="9">
        <v>0</v>
      </c>
      <c r="F60" s="22">
        <f t="shared" si="0"/>
        <v>0</v>
      </c>
    </row>
    <row r="61" spans="1:8" ht="18" customHeight="1" x14ac:dyDescent="0.25">
      <c r="A61" s="23">
        <v>51</v>
      </c>
      <c r="B61" s="26" t="s">
        <v>44</v>
      </c>
      <c r="C61" s="23">
        <v>1</v>
      </c>
      <c r="D61" s="23" t="s">
        <v>103</v>
      </c>
      <c r="E61" s="9">
        <v>0</v>
      </c>
      <c r="F61" s="22">
        <f t="shared" si="0"/>
        <v>0</v>
      </c>
    </row>
    <row r="62" spans="1:8" ht="18" customHeight="1" x14ac:dyDescent="0.25">
      <c r="A62" s="23">
        <v>52</v>
      </c>
      <c r="B62" s="26" t="s">
        <v>45</v>
      </c>
      <c r="C62" s="23">
        <v>1</v>
      </c>
      <c r="D62" s="23" t="s">
        <v>103</v>
      </c>
      <c r="E62" s="9">
        <v>0</v>
      </c>
      <c r="F62" s="22">
        <f t="shared" si="0"/>
        <v>0</v>
      </c>
    </row>
    <row r="63" spans="1:8" ht="18" customHeight="1" x14ac:dyDescent="0.25">
      <c r="A63" s="23">
        <v>53</v>
      </c>
      <c r="B63" s="26" t="s">
        <v>46</v>
      </c>
      <c r="C63" s="23">
        <v>1</v>
      </c>
      <c r="D63" s="23" t="s">
        <v>103</v>
      </c>
      <c r="E63" s="9">
        <v>0</v>
      </c>
      <c r="F63" s="22">
        <f t="shared" si="0"/>
        <v>0</v>
      </c>
    </row>
    <row r="64" spans="1:8" ht="18" customHeight="1" x14ac:dyDescent="0.25">
      <c r="A64" s="23">
        <v>54</v>
      </c>
      <c r="B64" s="26" t="s">
        <v>47</v>
      </c>
      <c r="C64" s="23">
        <v>1</v>
      </c>
      <c r="D64" s="23" t="s">
        <v>103</v>
      </c>
      <c r="E64" s="9">
        <v>0</v>
      </c>
      <c r="F64" s="22">
        <f t="shared" si="0"/>
        <v>0</v>
      </c>
    </row>
    <row r="65" spans="1:6" ht="18" customHeight="1" x14ac:dyDescent="0.25">
      <c r="A65" s="23">
        <v>55</v>
      </c>
      <c r="B65" s="26" t="s">
        <v>48</v>
      </c>
      <c r="C65" s="23">
        <v>1</v>
      </c>
      <c r="D65" s="23" t="s">
        <v>95</v>
      </c>
      <c r="E65" s="9">
        <v>0</v>
      </c>
      <c r="F65" s="22">
        <f t="shared" si="0"/>
        <v>0</v>
      </c>
    </row>
    <row r="66" spans="1:6" ht="18" customHeight="1" x14ac:dyDescent="0.25">
      <c r="A66" s="23">
        <v>56</v>
      </c>
      <c r="B66" s="26" t="s">
        <v>49</v>
      </c>
      <c r="C66" s="23">
        <f>2*C31+C32</f>
        <v>342</v>
      </c>
      <c r="D66" s="23" t="s">
        <v>95</v>
      </c>
      <c r="E66" s="9">
        <v>0</v>
      </c>
      <c r="F66" s="22">
        <f t="shared" ref="F66" si="1">C66*E66</f>
        <v>0</v>
      </c>
    </row>
    <row r="67" spans="1:6" ht="18" customHeight="1" x14ac:dyDescent="0.25">
      <c r="A67" s="23">
        <v>57</v>
      </c>
      <c r="B67" s="26" t="s">
        <v>50</v>
      </c>
      <c r="C67" s="23">
        <v>104</v>
      </c>
      <c r="D67" s="23" t="s">
        <v>95</v>
      </c>
      <c r="E67" s="9">
        <v>0</v>
      </c>
      <c r="F67" s="22">
        <f t="shared" ref="F67" si="2">C67*E67</f>
        <v>0</v>
      </c>
    </row>
    <row r="68" spans="1:6" ht="18" customHeight="1" x14ac:dyDescent="0.25">
      <c r="A68" s="23">
        <v>58</v>
      </c>
      <c r="B68" s="26" t="s">
        <v>51</v>
      </c>
      <c r="C68" s="23">
        <v>1</v>
      </c>
      <c r="D68" s="23" t="s">
        <v>95</v>
      </c>
      <c r="E68" s="9">
        <v>0</v>
      </c>
      <c r="F68" s="22">
        <f t="shared" si="0"/>
        <v>0</v>
      </c>
    </row>
    <row r="69" spans="1:6" ht="18" customHeight="1" x14ac:dyDescent="0.25">
      <c r="A69" s="23">
        <v>59</v>
      </c>
      <c r="B69" s="26" t="s">
        <v>52</v>
      </c>
      <c r="C69" s="23">
        <v>1</v>
      </c>
      <c r="D69" s="23" t="s">
        <v>103</v>
      </c>
      <c r="E69" s="9">
        <v>0</v>
      </c>
      <c r="F69" s="22">
        <v>0</v>
      </c>
    </row>
    <row r="70" spans="1:6" ht="18" customHeight="1" x14ac:dyDescent="0.25">
      <c r="A70" s="39" t="s">
        <v>87</v>
      </c>
      <c r="B70" s="40"/>
      <c r="C70" s="19"/>
      <c r="D70" s="21"/>
      <c r="E70" s="24"/>
      <c r="F70" s="25">
        <f>SUM(F12:F69)</f>
        <v>0</v>
      </c>
    </row>
    <row r="71" spans="1:6" ht="6.95" customHeight="1" x14ac:dyDescent="0.25">
      <c r="A71" s="38"/>
      <c r="B71" s="38"/>
      <c r="C71" s="38"/>
      <c r="D71" s="38"/>
      <c r="E71" s="38"/>
      <c r="F71" s="38"/>
    </row>
    <row r="72" spans="1:6" ht="18" customHeight="1" x14ac:dyDescent="0.25">
      <c r="A72" s="29" t="s">
        <v>70</v>
      </c>
      <c r="B72" s="29"/>
      <c r="C72" s="30">
        <f>F70</f>
        <v>0</v>
      </c>
      <c r="D72" s="30"/>
      <c r="E72" s="30"/>
    </row>
    <row r="73" spans="1:6" ht="18" customHeight="1" x14ac:dyDescent="0.25">
      <c r="A73" s="29" t="s">
        <v>71</v>
      </c>
      <c r="B73" s="29"/>
      <c r="C73" s="30">
        <f>0.21*C72</f>
        <v>0</v>
      </c>
      <c r="D73" s="30"/>
      <c r="E73" s="30"/>
    </row>
    <row r="74" spans="1:6" ht="18" customHeight="1" x14ac:dyDescent="0.25">
      <c r="A74" s="29" t="s">
        <v>72</v>
      </c>
      <c r="B74" s="29"/>
      <c r="C74" s="30">
        <f>1.21*C72</f>
        <v>0</v>
      </c>
      <c r="D74" s="30"/>
      <c r="E74" s="30"/>
    </row>
    <row r="75" spans="1:6" ht="18" customHeight="1" x14ac:dyDescent="0.25"/>
    <row r="76" spans="1:6" ht="18" customHeight="1" x14ac:dyDescent="0.25"/>
    <row r="77" spans="1:6" ht="18" customHeight="1" x14ac:dyDescent="0.25"/>
    <row r="78" spans="1:6" ht="18" customHeight="1" x14ac:dyDescent="0.25"/>
    <row r="79" spans="1:6" ht="18" customHeight="1" x14ac:dyDescent="0.25"/>
    <row r="80" spans="1:6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</sheetData>
  <mergeCells count="17">
    <mergeCell ref="A1:F1"/>
    <mergeCell ref="A3:F3"/>
    <mergeCell ref="A4:F4"/>
    <mergeCell ref="A6:D6"/>
    <mergeCell ref="E6:F6"/>
    <mergeCell ref="A2:F2"/>
    <mergeCell ref="A71:F71"/>
    <mergeCell ref="A7:F7"/>
    <mergeCell ref="A8:F8"/>
    <mergeCell ref="A9:F9"/>
    <mergeCell ref="A70:B70"/>
    <mergeCell ref="A72:B72"/>
    <mergeCell ref="C72:E72"/>
    <mergeCell ref="A73:B73"/>
    <mergeCell ref="C73:E73"/>
    <mergeCell ref="A74:B74"/>
    <mergeCell ref="C74:E74"/>
  </mergeCells>
  <pageMargins left="0.7" right="0.7" top="0.78740157499999996" bottom="0.78740157499999996" header="0.3" footer="0.3"/>
  <pageSetup paperSize="9" scale="3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H90"/>
  <sheetViews>
    <sheetView tabSelected="1" zoomScale="115" zoomScaleNormal="115" workbookViewId="0">
      <selection activeCell="H8" sqref="H8"/>
    </sheetView>
  </sheetViews>
  <sheetFormatPr defaultColWidth="9.140625" defaultRowHeight="12" x14ac:dyDescent="0.25"/>
  <cols>
    <col min="1" max="1" width="6.7109375" style="4" customWidth="1"/>
    <col min="2" max="2" width="48.85546875" style="4" customWidth="1"/>
    <col min="3" max="6" width="15.85546875" style="4" customWidth="1"/>
    <col min="7" max="7" width="9.140625" style="4" customWidth="1"/>
    <col min="8" max="8" width="9.140625" style="4"/>
    <col min="9" max="10" width="9.140625" style="4" customWidth="1"/>
    <col min="11" max="14" width="9.140625" style="4"/>
    <col min="15" max="15" width="11.7109375" style="4" customWidth="1"/>
    <col min="16" max="16384" width="9.140625" style="4"/>
  </cols>
  <sheetData>
    <row r="1" spans="1:7" ht="18" customHeight="1" x14ac:dyDescent="0.25">
      <c r="A1" s="34" t="s">
        <v>112</v>
      </c>
      <c r="B1" s="34"/>
      <c r="C1" s="34"/>
      <c r="D1" s="34"/>
      <c r="E1" s="34"/>
      <c r="F1" s="34"/>
      <c r="G1" s="15"/>
    </row>
    <row r="2" spans="1:7" s="14" customFormat="1" ht="16.5" customHeight="1" x14ac:dyDescent="0.25">
      <c r="A2" s="38"/>
      <c r="B2" s="38"/>
      <c r="C2" s="38"/>
      <c r="D2" s="38"/>
      <c r="E2" s="38"/>
      <c r="F2" s="38"/>
    </row>
    <row r="3" spans="1:7" ht="18" customHeight="1" x14ac:dyDescent="0.25">
      <c r="A3" s="42" t="s">
        <v>91</v>
      </c>
      <c r="B3" s="42"/>
      <c r="C3" s="42"/>
      <c r="D3" s="42"/>
      <c r="E3" s="42"/>
      <c r="F3" s="42"/>
    </row>
    <row r="4" spans="1:7" ht="18" customHeight="1" x14ac:dyDescent="0.25">
      <c r="A4" s="41" t="s">
        <v>119</v>
      </c>
      <c r="B4" s="41"/>
      <c r="C4" s="41"/>
      <c r="D4" s="41"/>
      <c r="E4" s="41"/>
      <c r="F4" s="41"/>
    </row>
    <row r="5" spans="1:7" ht="6.95" customHeight="1" x14ac:dyDescent="0.25">
      <c r="A5" s="16"/>
      <c r="B5" s="16"/>
      <c r="C5" s="16"/>
      <c r="D5" s="16"/>
      <c r="E5" s="16"/>
    </row>
    <row r="6" spans="1:7" ht="81" customHeight="1" x14ac:dyDescent="0.25">
      <c r="A6" s="32" t="s">
        <v>120</v>
      </c>
      <c r="B6" s="32"/>
      <c r="C6" s="32"/>
      <c r="D6" s="44"/>
      <c r="E6" s="43"/>
      <c r="F6" s="43"/>
    </row>
    <row r="7" spans="1:7" ht="18" customHeight="1" x14ac:dyDescent="0.25">
      <c r="A7" s="32" t="s">
        <v>114</v>
      </c>
      <c r="B7" s="32"/>
      <c r="C7" s="32"/>
      <c r="D7" s="32"/>
      <c r="E7" s="32"/>
      <c r="F7" s="32"/>
    </row>
    <row r="8" spans="1:7" ht="152.25" customHeight="1" x14ac:dyDescent="0.25">
      <c r="A8" s="32" t="s">
        <v>122</v>
      </c>
      <c r="B8" s="32"/>
      <c r="C8" s="32"/>
      <c r="D8" s="32"/>
      <c r="E8" s="32"/>
      <c r="F8" s="32"/>
    </row>
    <row r="9" spans="1:7" ht="52.5" customHeight="1" x14ac:dyDescent="0.25">
      <c r="A9" s="32" t="s">
        <v>121</v>
      </c>
      <c r="B9" s="32"/>
      <c r="C9" s="32"/>
      <c r="D9" s="32"/>
      <c r="E9" s="32"/>
      <c r="F9" s="32"/>
    </row>
    <row r="10" spans="1:7" ht="6.95" customHeight="1" x14ac:dyDescent="0.25">
      <c r="A10" s="17"/>
      <c r="B10" s="17"/>
      <c r="C10" s="17"/>
      <c r="D10" s="17"/>
      <c r="E10" s="17"/>
    </row>
    <row r="11" spans="1:7" ht="33.75" customHeight="1" x14ac:dyDescent="0.25">
      <c r="A11" s="7" t="s">
        <v>92</v>
      </c>
      <c r="B11" s="5" t="s">
        <v>93</v>
      </c>
      <c r="C11" s="7" t="s">
        <v>97</v>
      </c>
      <c r="D11" s="7" t="s">
        <v>98</v>
      </c>
      <c r="E11" s="7" t="s">
        <v>96</v>
      </c>
      <c r="F11" s="7" t="s">
        <v>94</v>
      </c>
    </row>
    <row r="12" spans="1:7" ht="18" customHeight="1" x14ac:dyDescent="0.25">
      <c r="A12" s="23">
        <v>1</v>
      </c>
      <c r="B12" s="26" t="s">
        <v>0</v>
      </c>
      <c r="C12" s="23">
        <v>3</v>
      </c>
      <c r="D12" s="23" t="s">
        <v>95</v>
      </c>
      <c r="E12" s="9">
        <v>0</v>
      </c>
      <c r="F12" s="22">
        <f>C12*E12</f>
        <v>0</v>
      </c>
    </row>
    <row r="13" spans="1:7" ht="18" customHeight="1" x14ac:dyDescent="0.25">
      <c r="A13" s="23">
        <v>2</v>
      </c>
      <c r="B13" s="26" t="s">
        <v>38</v>
      </c>
      <c r="C13" s="23">
        <f>C12</f>
        <v>3</v>
      </c>
      <c r="D13" s="23" t="s">
        <v>95</v>
      </c>
      <c r="E13" s="9">
        <v>0</v>
      </c>
      <c r="F13" s="22">
        <f>C13*E13</f>
        <v>0</v>
      </c>
    </row>
    <row r="14" spans="1:7" ht="18" customHeight="1" x14ac:dyDescent="0.25">
      <c r="A14" s="23">
        <v>3</v>
      </c>
      <c r="B14" s="26" t="s">
        <v>1</v>
      </c>
      <c r="C14" s="23">
        <v>1</v>
      </c>
      <c r="D14" s="23" t="s">
        <v>95</v>
      </c>
      <c r="E14" s="9">
        <v>0</v>
      </c>
      <c r="F14" s="22">
        <f>C14*E14</f>
        <v>0</v>
      </c>
    </row>
    <row r="15" spans="1:7" ht="18" customHeight="1" x14ac:dyDescent="0.25">
      <c r="A15" s="23">
        <v>4</v>
      </c>
      <c r="B15" s="26" t="s">
        <v>39</v>
      </c>
      <c r="C15" s="23">
        <f>C14</f>
        <v>1</v>
      </c>
      <c r="D15" s="23" t="s">
        <v>95</v>
      </c>
      <c r="E15" s="9">
        <v>0</v>
      </c>
      <c r="F15" s="22">
        <f>C15*E15</f>
        <v>0</v>
      </c>
    </row>
    <row r="16" spans="1:7" ht="18" customHeight="1" x14ac:dyDescent="0.25">
      <c r="A16" s="23">
        <v>5</v>
      </c>
      <c r="B16" s="26" t="s">
        <v>2</v>
      </c>
      <c r="C16" s="23">
        <v>4</v>
      </c>
      <c r="D16" s="23" t="s">
        <v>95</v>
      </c>
      <c r="E16" s="9">
        <v>0</v>
      </c>
      <c r="F16" s="22">
        <f t="shared" ref="F16:F68" si="0">C16*E16</f>
        <v>0</v>
      </c>
    </row>
    <row r="17" spans="1:7" ht="18" customHeight="1" x14ac:dyDescent="0.25">
      <c r="A17" s="23">
        <v>6</v>
      </c>
      <c r="B17" s="26" t="s">
        <v>55</v>
      </c>
      <c r="C17" s="23">
        <f>C16</f>
        <v>4</v>
      </c>
      <c r="D17" s="23" t="s">
        <v>95</v>
      </c>
      <c r="E17" s="9">
        <v>0</v>
      </c>
      <c r="F17" s="22">
        <f>C17*E17</f>
        <v>0</v>
      </c>
    </row>
    <row r="18" spans="1:7" ht="18" customHeight="1" x14ac:dyDescent="0.25">
      <c r="A18" s="23">
        <v>7</v>
      </c>
      <c r="B18" s="26" t="s">
        <v>53</v>
      </c>
      <c r="C18" s="23">
        <v>1</v>
      </c>
      <c r="D18" s="23" t="s">
        <v>95</v>
      </c>
      <c r="E18" s="9">
        <v>0</v>
      </c>
      <c r="F18" s="22">
        <f t="shared" si="0"/>
        <v>0</v>
      </c>
    </row>
    <row r="19" spans="1:7" ht="18" customHeight="1" x14ac:dyDescent="0.25">
      <c r="A19" s="23">
        <v>8</v>
      </c>
      <c r="B19" s="26" t="s">
        <v>56</v>
      </c>
      <c r="C19" s="23">
        <f>C18</f>
        <v>1</v>
      </c>
      <c r="D19" s="23" t="s">
        <v>95</v>
      </c>
      <c r="E19" s="9">
        <v>0</v>
      </c>
      <c r="F19" s="22">
        <f>C19*E19</f>
        <v>0</v>
      </c>
    </row>
    <row r="20" spans="1:7" ht="18" customHeight="1" x14ac:dyDescent="0.25">
      <c r="A20" s="23">
        <v>9</v>
      </c>
      <c r="B20" s="26" t="s">
        <v>40</v>
      </c>
      <c r="C20" s="23">
        <v>9</v>
      </c>
      <c r="D20" s="23" t="s">
        <v>95</v>
      </c>
      <c r="E20" s="9">
        <v>0</v>
      </c>
      <c r="F20" s="22">
        <f>C20*E20</f>
        <v>0</v>
      </c>
    </row>
    <row r="21" spans="1:7" ht="18" customHeight="1" x14ac:dyDescent="0.25">
      <c r="A21" s="23">
        <v>10</v>
      </c>
      <c r="B21" s="26" t="s">
        <v>3</v>
      </c>
      <c r="C21" s="23">
        <v>630</v>
      </c>
      <c r="D21" s="23" t="s">
        <v>99</v>
      </c>
      <c r="E21" s="9">
        <v>0</v>
      </c>
      <c r="F21" s="22">
        <f t="shared" si="0"/>
        <v>0</v>
      </c>
    </row>
    <row r="22" spans="1:7" ht="18" customHeight="1" x14ac:dyDescent="0.25">
      <c r="A22" s="23">
        <v>11</v>
      </c>
      <c r="B22" s="26" t="s">
        <v>4</v>
      </c>
      <c r="C22" s="23">
        <v>210</v>
      </c>
      <c r="D22" s="23" t="s">
        <v>99</v>
      </c>
      <c r="E22" s="9">
        <v>0</v>
      </c>
      <c r="F22" s="22">
        <f t="shared" si="0"/>
        <v>0</v>
      </c>
    </row>
    <row r="23" spans="1:7" ht="18" customHeight="1" x14ac:dyDescent="0.25">
      <c r="A23" s="23">
        <v>12</v>
      </c>
      <c r="B23" s="26" t="s">
        <v>5</v>
      </c>
      <c r="C23" s="23">
        <v>11</v>
      </c>
      <c r="D23" s="23" t="s">
        <v>95</v>
      </c>
      <c r="E23" s="9">
        <v>0</v>
      </c>
      <c r="F23" s="22">
        <f t="shared" si="0"/>
        <v>0</v>
      </c>
    </row>
    <row r="24" spans="1:7" ht="18" customHeight="1" x14ac:dyDescent="0.25">
      <c r="A24" s="23">
        <v>13</v>
      </c>
      <c r="B24" s="26" t="s">
        <v>6</v>
      </c>
      <c r="C24" s="23">
        <v>19</v>
      </c>
      <c r="D24" s="23" t="s">
        <v>95</v>
      </c>
      <c r="E24" s="9">
        <v>0</v>
      </c>
      <c r="F24" s="22">
        <f t="shared" si="0"/>
        <v>0</v>
      </c>
    </row>
    <row r="25" spans="1:7" ht="18" customHeight="1" x14ac:dyDescent="0.25">
      <c r="A25" s="23">
        <v>14</v>
      </c>
      <c r="B25" s="26" t="s">
        <v>7</v>
      </c>
      <c r="C25" s="23">
        <v>144</v>
      </c>
      <c r="D25" s="23" t="s">
        <v>95</v>
      </c>
      <c r="E25" s="9">
        <v>0</v>
      </c>
      <c r="F25" s="22">
        <f t="shared" si="0"/>
        <v>0</v>
      </c>
    </row>
    <row r="26" spans="1:7" ht="18" customHeight="1" x14ac:dyDescent="0.25">
      <c r="A26" s="23">
        <v>15</v>
      </c>
      <c r="B26" s="26" t="s">
        <v>8</v>
      </c>
      <c r="C26" s="23">
        <v>144</v>
      </c>
      <c r="D26" s="23" t="s">
        <v>95</v>
      </c>
      <c r="E26" s="9">
        <v>0</v>
      </c>
      <c r="F26" s="22">
        <f t="shared" si="0"/>
        <v>0</v>
      </c>
    </row>
    <row r="27" spans="1:7" ht="18" customHeight="1" x14ac:dyDescent="0.25">
      <c r="A27" s="23">
        <v>16</v>
      </c>
      <c r="B27" s="26" t="s">
        <v>9</v>
      </c>
      <c r="C27" s="23">
        <v>34</v>
      </c>
      <c r="D27" s="23" t="s">
        <v>95</v>
      </c>
      <c r="E27" s="9">
        <v>0</v>
      </c>
      <c r="F27" s="22">
        <f t="shared" si="0"/>
        <v>0</v>
      </c>
    </row>
    <row r="28" spans="1:7" ht="18" customHeight="1" x14ac:dyDescent="0.25">
      <c r="A28" s="23">
        <v>17</v>
      </c>
      <c r="B28" s="26" t="s">
        <v>10</v>
      </c>
      <c r="C28" s="23">
        <v>22</v>
      </c>
      <c r="D28" s="23" t="s">
        <v>95</v>
      </c>
      <c r="E28" s="9">
        <v>0</v>
      </c>
      <c r="F28" s="22">
        <f t="shared" si="0"/>
        <v>0</v>
      </c>
    </row>
    <row r="29" spans="1:7" ht="18" customHeight="1" x14ac:dyDescent="0.25">
      <c r="A29" s="23">
        <v>18</v>
      </c>
      <c r="B29" s="26" t="s">
        <v>102</v>
      </c>
      <c r="C29" s="23">
        <v>48</v>
      </c>
      <c r="D29" s="23" t="s">
        <v>95</v>
      </c>
      <c r="E29" s="9">
        <v>0</v>
      </c>
      <c r="F29" s="22">
        <f t="shared" si="0"/>
        <v>0</v>
      </c>
    </row>
    <row r="30" spans="1:7" ht="18" customHeight="1" x14ac:dyDescent="0.25">
      <c r="A30" s="23">
        <v>19</v>
      </c>
      <c r="B30" s="26" t="s">
        <v>11</v>
      </c>
      <c r="C30" s="23">
        <v>9</v>
      </c>
      <c r="D30" s="23" t="s">
        <v>95</v>
      </c>
      <c r="E30" s="9">
        <v>0</v>
      </c>
      <c r="F30" s="22">
        <f t="shared" si="0"/>
        <v>0</v>
      </c>
    </row>
    <row r="31" spans="1:7" ht="18" customHeight="1" x14ac:dyDescent="0.25">
      <c r="A31" s="23">
        <v>20</v>
      </c>
      <c r="B31" s="26" t="s">
        <v>12</v>
      </c>
      <c r="C31" s="23">
        <v>197</v>
      </c>
      <c r="D31" s="23" t="s">
        <v>95</v>
      </c>
      <c r="E31" s="9">
        <v>0</v>
      </c>
      <c r="F31" s="22">
        <f t="shared" si="0"/>
        <v>0</v>
      </c>
    </row>
    <row r="32" spans="1:7" ht="18" customHeight="1" x14ac:dyDescent="0.25">
      <c r="A32" s="23">
        <v>21</v>
      </c>
      <c r="B32" s="26" t="s">
        <v>13</v>
      </c>
      <c r="C32" s="23">
        <v>53</v>
      </c>
      <c r="D32" s="23" t="s">
        <v>95</v>
      </c>
      <c r="E32" s="9">
        <v>0</v>
      </c>
      <c r="F32" s="22">
        <f t="shared" si="0"/>
        <v>0</v>
      </c>
      <c r="G32" s="15"/>
    </row>
    <row r="33" spans="1:6" ht="18" customHeight="1" x14ac:dyDescent="0.25">
      <c r="A33" s="23">
        <v>22</v>
      </c>
      <c r="B33" s="26" t="s">
        <v>14</v>
      </c>
      <c r="C33" s="23">
        <v>19305</v>
      </c>
      <c r="D33" s="23" t="s">
        <v>99</v>
      </c>
      <c r="E33" s="9">
        <v>0</v>
      </c>
      <c r="F33" s="22">
        <f t="shared" si="0"/>
        <v>0</v>
      </c>
    </row>
    <row r="34" spans="1:6" ht="18" customHeight="1" x14ac:dyDescent="0.25">
      <c r="A34" s="23">
        <v>23</v>
      </c>
      <c r="B34" s="26" t="s">
        <v>15</v>
      </c>
      <c r="C34" s="23">
        <v>300</v>
      </c>
      <c r="D34" s="23" t="s">
        <v>95</v>
      </c>
      <c r="E34" s="9">
        <v>0</v>
      </c>
      <c r="F34" s="22">
        <f t="shared" si="0"/>
        <v>0</v>
      </c>
    </row>
    <row r="35" spans="1:6" ht="18" customHeight="1" x14ac:dyDescent="0.25">
      <c r="A35" s="23">
        <v>24</v>
      </c>
      <c r="B35" s="26" t="s">
        <v>16</v>
      </c>
      <c r="C35" s="23">
        <v>200</v>
      </c>
      <c r="D35" s="23" t="s">
        <v>95</v>
      </c>
      <c r="E35" s="9">
        <v>0</v>
      </c>
      <c r="F35" s="22">
        <f t="shared" si="0"/>
        <v>0</v>
      </c>
    </row>
    <row r="36" spans="1:6" ht="18" customHeight="1" x14ac:dyDescent="0.25">
      <c r="A36" s="23">
        <v>25</v>
      </c>
      <c r="B36" s="26" t="s">
        <v>17</v>
      </c>
      <c r="C36" s="23">
        <v>350</v>
      </c>
      <c r="D36" s="23" t="s">
        <v>99</v>
      </c>
      <c r="E36" s="9">
        <v>0</v>
      </c>
      <c r="F36" s="22">
        <f t="shared" si="0"/>
        <v>0</v>
      </c>
    </row>
    <row r="37" spans="1:6" ht="18" customHeight="1" x14ac:dyDescent="0.25">
      <c r="A37" s="23">
        <v>26</v>
      </c>
      <c r="B37" s="26" t="s">
        <v>28</v>
      </c>
      <c r="C37" s="23">
        <v>430</v>
      </c>
      <c r="D37" s="23" t="s">
        <v>99</v>
      </c>
      <c r="E37" s="9">
        <v>0</v>
      </c>
      <c r="F37" s="22">
        <f>C37*E37</f>
        <v>0</v>
      </c>
    </row>
    <row r="38" spans="1:6" ht="18" customHeight="1" x14ac:dyDescent="0.25">
      <c r="A38" s="23">
        <v>27</v>
      </c>
      <c r="B38" s="26" t="s">
        <v>18</v>
      </c>
      <c r="C38" s="23">
        <v>580</v>
      </c>
      <c r="D38" s="23" t="s">
        <v>99</v>
      </c>
      <c r="E38" s="9">
        <v>0</v>
      </c>
      <c r="F38" s="22">
        <f t="shared" si="0"/>
        <v>0</v>
      </c>
    </row>
    <row r="39" spans="1:6" ht="18" customHeight="1" x14ac:dyDescent="0.25">
      <c r="A39" s="23">
        <v>28</v>
      </c>
      <c r="B39" s="26" t="s">
        <v>19</v>
      </c>
      <c r="C39" s="23">
        <v>200</v>
      </c>
      <c r="D39" s="23" t="s">
        <v>99</v>
      </c>
      <c r="E39" s="9">
        <v>0</v>
      </c>
      <c r="F39" s="22">
        <f t="shared" si="0"/>
        <v>0</v>
      </c>
    </row>
    <row r="40" spans="1:6" ht="18" customHeight="1" x14ac:dyDescent="0.25">
      <c r="A40" s="23">
        <v>29</v>
      </c>
      <c r="B40" s="26" t="s">
        <v>29</v>
      </c>
      <c r="C40" s="23">
        <f>C38+C39</f>
        <v>780</v>
      </c>
      <c r="D40" s="23" t="s">
        <v>99</v>
      </c>
      <c r="E40" s="9">
        <v>0</v>
      </c>
      <c r="F40" s="22">
        <f>C40*E40</f>
        <v>0</v>
      </c>
    </row>
    <row r="41" spans="1:6" ht="18" customHeight="1" x14ac:dyDescent="0.25">
      <c r="A41" s="23">
        <v>30</v>
      </c>
      <c r="B41" s="26" t="s">
        <v>21</v>
      </c>
      <c r="C41" s="23">
        <v>50</v>
      </c>
      <c r="D41" s="23" t="s">
        <v>99</v>
      </c>
      <c r="E41" s="9">
        <v>0</v>
      </c>
      <c r="F41" s="22">
        <f t="shared" ref="F41:F50" si="1">C41*E41</f>
        <v>0</v>
      </c>
    </row>
    <row r="42" spans="1:6" ht="18" customHeight="1" x14ac:dyDescent="0.25">
      <c r="A42" s="23">
        <v>31</v>
      </c>
      <c r="B42" s="26" t="s">
        <v>22</v>
      </c>
      <c r="C42" s="23">
        <v>50</v>
      </c>
      <c r="D42" s="23" t="s">
        <v>99</v>
      </c>
      <c r="E42" s="9">
        <v>0</v>
      </c>
      <c r="F42" s="22">
        <f t="shared" si="1"/>
        <v>0</v>
      </c>
    </row>
    <row r="43" spans="1:6" ht="18" customHeight="1" x14ac:dyDescent="0.25">
      <c r="A43" s="23">
        <v>32</v>
      </c>
      <c r="B43" s="26" t="s">
        <v>23</v>
      </c>
      <c r="C43" s="23">
        <v>50</v>
      </c>
      <c r="D43" s="23" t="s">
        <v>99</v>
      </c>
      <c r="E43" s="9">
        <v>0</v>
      </c>
      <c r="F43" s="22">
        <f t="shared" si="1"/>
        <v>0</v>
      </c>
    </row>
    <row r="44" spans="1:6" ht="18" customHeight="1" x14ac:dyDescent="0.25">
      <c r="A44" s="23">
        <v>33</v>
      </c>
      <c r="B44" s="26" t="s">
        <v>24</v>
      </c>
      <c r="C44" s="23">
        <v>80</v>
      </c>
      <c r="D44" s="23" t="s">
        <v>99</v>
      </c>
      <c r="E44" s="9">
        <v>0</v>
      </c>
      <c r="F44" s="22">
        <f t="shared" si="1"/>
        <v>0</v>
      </c>
    </row>
    <row r="45" spans="1:6" ht="18" customHeight="1" x14ac:dyDescent="0.25">
      <c r="A45" s="23">
        <v>34</v>
      </c>
      <c r="B45" s="26" t="s">
        <v>27</v>
      </c>
      <c r="C45" s="23">
        <v>5000</v>
      </c>
      <c r="D45" s="23" t="s">
        <v>95</v>
      </c>
      <c r="E45" s="9">
        <v>0</v>
      </c>
      <c r="F45" s="22">
        <f>C45*E45</f>
        <v>0</v>
      </c>
    </row>
    <row r="46" spans="1:6" ht="18" customHeight="1" x14ac:dyDescent="0.25">
      <c r="A46" s="23">
        <v>35</v>
      </c>
      <c r="B46" s="26" t="s">
        <v>25</v>
      </c>
      <c r="C46" s="23">
        <v>91</v>
      </c>
      <c r="D46" s="23" t="s">
        <v>95</v>
      </c>
      <c r="E46" s="9">
        <v>0</v>
      </c>
      <c r="F46" s="22">
        <f t="shared" si="1"/>
        <v>0</v>
      </c>
    </row>
    <row r="47" spans="1:6" ht="18" customHeight="1" x14ac:dyDescent="0.25">
      <c r="A47" s="23">
        <v>36</v>
      </c>
      <c r="B47" s="26" t="s">
        <v>26</v>
      </c>
      <c r="C47" s="23">
        <v>5</v>
      </c>
      <c r="D47" s="23" t="s">
        <v>95</v>
      </c>
      <c r="E47" s="9">
        <v>0</v>
      </c>
      <c r="F47" s="22">
        <f t="shared" si="1"/>
        <v>0</v>
      </c>
    </row>
    <row r="48" spans="1:6" ht="18" customHeight="1" x14ac:dyDescent="0.25">
      <c r="A48" s="23">
        <v>37</v>
      </c>
      <c r="B48" s="26" t="s">
        <v>30</v>
      </c>
      <c r="C48" s="23">
        <v>1</v>
      </c>
      <c r="D48" s="23" t="s">
        <v>100</v>
      </c>
      <c r="E48" s="9">
        <v>0</v>
      </c>
      <c r="F48" s="22">
        <f t="shared" si="1"/>
        <v>0</v>
      </c>
    </row>
    <row r="49" spans="1:8" ht="25.5" customHeight="1" x14ac:dyDescent="0.25">
      <c r="A49" s="23">
        <v>38</v>
      </c>
      <c r="B49" s="26" t="s">
        <v>54</v>
      </c>
      <c r="C49" s="23">
        <v>500</v>
      </c>
      <c r="D49" s="23" t="s">
        <v>101</v>
      </c>
      <c r="E49" s="9">
        <v>0</v>
      </c>
      <c r="F49" s="22">
        <f t="shared" si="1"/>
        <v>0</v>
      </c>
      <c r="H49" s="15"/>
    </row>
    <row r="50" spans="1:8" ht="18" customHeight="1" x14ac:dyDescent="0.25">
      <c r="A50" s="23">
        <v>39</v>
      </c>
      <c r="B50" s="26" t="s">
        <v>31</v>
      </c>
      <c r="C50" s="23">
        <f>C21+C22</f>
        <v>840</v>
      </c>
      <c r="D50" s="23" t="s">
        <v>99</v>
      </c>
      <c r="E50" s="9">
        <v>0</v>
      </c>
      <c r="F50" s="22">
        <f t="shared" si="1"/>
        <v>0</v>
      </c>
    </row>
    <row r="51" spans="1:8" ht="18" customHeight="1" x14ac:dyDescent="0.25">
      <c r="A51" s="23">
        <v>40</v>
      </c>
      <c r="B51" s="26" t="s">
        <v>32</v>
      </c>
      <c r="C51" s="23">
        <f>C33</f>
        <v>19305</v>
      </c>
      <c r="D51" s="23" t="s">
        <v>99</v>
      </c>
      <c r="E51" s="9">
        <v>0</v>
      </c>
      <c r="F51" s="22">
        <f t="shared" si="0"/>
        <v>0</v>
      </c>
    </row>
    <row r="52" spans="1:8" ht="18" customHeight="1" x14ac:dyDescent="0.25">
      <c r="A52" s="23">
        <v>41</v>
      </c>
      <c r="B52" s="26" t="s">
        <v>33</v>
      </c>
      <c r="C52" s="23">
        <f>C31</f>
        <v>197</v>
      </c>
      <c r="D52" s="23" t="s">
        <v>95</v>
      </c>
      <c r="E52" s="9">
        <v>0</v>
      </c>
      <c r="F52" s="22">
        <f t="shared" ref="F52:F66" si="2">C52*E52</f>
        <v>0</v>
      </c>
    </row>
    <row r="53" spans="1:8" ht="18" customHeight="1" x14ac:dyDescent="0.25">
      <c r="A53" s="23">
        <v>42</v>
      </c>
      <c r="B53" s="26" t="s">
        <v>34</v>
      </c>
      <c r="C53" s="23">
        <f>C32</f>
        <v>53</v>
      </c>
      <c r="D53" s="23" t="s">
        <v>95</v>
      </c>
      <c r="E53" s="9">
        <v>0</v>
      </c>
      <c r="F53" s="22">
        <f t="shared" si="2"/>
        <v>0</v>
      </c>
    </row>
    <row r="54" spans="1:8" ht="18" customHeight="1" x14ac:dyDescent="0.25">
      <c r="A54" s="23">
        <v>43</v>
      </c>
      <c r="B54" s="26" t="s">
        <v>35</v>
      </c>
      <c r="C54" s="23">
        <f>C28</f>
        <v>22</v>
      </c>
      <c r="D54" s="23" t="s">
        <v>95</v>
      </c>
      <c r="E54" s="9">
        <v>0</v>
      </c>
      <c r="F54" s="22">
        <f t="shared" si="2"/>
        <v>0</v>
      </c>
    </row>
    <row r="55" spans="1:8" ht="18" customHeight="1" x14ac:dyDescent="0.25">
      <c r="A55" s="23">
        <v>44</v>
      </c>
      <c r="B55" s="26" t="s">
        <v>36</v>
      </c>
      <c r="C55" s="23">
        <f>C23</f>
        <v>11</v>
      </c>
      <c r="D55" s="23" t="s">
        <v>95</v>
      </c>
      <c r="E55" s="9">
        <v>0</v>
      </c>
      <c r="F55" s="22">
        <f t="shared" si="2"/>
        <v>0</v>
      </c>
    </row>
    <row r="56" spans="1:8" ht="18" customHeight="1" x14ac:dyDescent="0.25">
      <c r="A56" s="23">
        <v>45</v>
      </c>
      <c r="B56" s="26" t="s">
        <v>37</v>
      </c>
      <c r="C56" s="23">
        <f>C25</f>
        <v>144</v>
      </c>
      <c r="D56" s="23" t="s">
        <v>95</v>
      </c>
      <c r="E56" s="9">
        <v>0</v>
      </c>
      <c r="F56" s="22">
        <f t="shared" ref="F56" si="3">C56*E56</f>
        <v>0</v>
      </c>
    </row>
    <row r="57" spans="1:8" ht="18" customHeight="1" x14ac:dyDescent="0.25">
      <c r="A57" s="23">
        <v>46</v>
      </c>
      <c r="B57" s="26" t="s">
        <v>41</v>
      </c>
      <c r="C57" s="23">
        <v>140</v>
      </c>
      <c r="D57" s="23" t="s">
        <v>99</v>
      </c>
      <c r="E57" s="9">
        <v>0</v>
      </c>
      <c r="F57" s="22">
        <f t="shared" ref="F57:F64" si="4">C57*E57</f>
        <v>0</v>
      </c>
    </row>
    <row r="58" spans="1:8" ht="18" customHeight="1" x14ac:dyDescent="0.25">
      <c r="A58" s="23">
        <v>47</v>
      </c>
      <c r="B58" s="26" t="s">
        <v>42</v>
      </c>
      <c r="C58" s="23">
        <v>9</v>
      </c>
      <c r="D58" s="23" t="s">
        <v>95</v>
      </c>
      <c r="E58" s="9">
        <v>0</v>
      </c>
      <c r="F58" s="22">
        <f t="shared" si="4"/>
        <v>0</v>
      </c>
      <c r="H58" s="15"/>
    </row>
    <row r="59" spans="1:8" ht="18" customHeight="1" x14ac:dyDescent="0.25">
      <c r="A59" s="23">
        <v>48</v>
      </c>
      <c r="B59" s="26" t="s">
        <v>43</v>
      </c>
      <c r="C59" s="23">
        <v>9</v>
      </c>
      <c r="D59" s="23" t="s">
        <v>95</v>
      </c>
      <c r="E59" s="9">
        <v>0</v>
      </c>
      <c r="F59" s="22">
        <f t="shared" si="4"/>
        <v>0</v>
      </c>
    </row>
    <row r="60" spans="1:8" ht="18" customHeight="1" x14ac:dyDescent="0.25">
      <c r="A60" s="23">
        <v>49</v>
      </c>
      <c r="B60" s="26" t="s">
        <v>44</v>
      </c>
      <c r="C60" s="23">
        <v>1</v>
      </c>
      <c r="D60" s="23" t="s">
        <v>103</v>
      </c>
      <c r="E60" s="9">
        <v>0</v>
      </c>
      <c r="F60" s="22">
        <f t="shared" si="4"/>
        <v>0</v>
      </c>
    </row>
    <row r="61" spans="1:8" ht="18" customHeight="1" x14ac:dyDescent="0.25">
      <c r="A61" s="23">
        <v>50</v>
      </c>
      <c r="B61" s="26" t="s">
        <v>45</v>
      </c>
      <c r="C61" s="23">
        <v>1</v>
      </c>
      <c r="D61" s="23" t="s">
        <v>103</v>
      </c>
      <c r="E61" s="9">
        <v>0</v>
      </c>
      <c r="F61" s="22">
        <f t="shared" si="4"/>
        <v>0</v>
      </c>
    </row>
    <row r="62" spans="1:8" ht="18" customHeight="1" x14ac:dyDescent="0.25">
      <c r="A62" s="23">
        <v>51</v>
      </c>
      <c r="B62" s="26" t="s">
        <v>46</v>
      </c>
      <c r="C62" s="23">
        <v>1</v>
      </c>
      <c r="D62" s="23" t="s">
        <v>103</v>
      </c>
      <c r="E62" s="9">
        <v>0</v>
      </c>
      <c r="F62" s="22">
        <f t="shared" si="4"/>
        <v>0</v>
      </c>
    </row>
    <row r="63" spans="1:8" ht="18" customHeight="1" x14ac:dyDescent="0.25">
      <c r="A63" s="23">
        <v>52</v>
      </c>
      <c r="B63" s="26" t="s">
        <v>47</v>
      </c>
      <c r="C63" s="23">
        <v>1</v>
      </c>
      <c r="D63" s="23" t="s">
        <v>103</v>
      </c>
      <c r="E63" s="9">
        <v>0</v>
      </c>
      <c r="F63" s="22">
        <f t="shared" si="4"/>
        <v>0</v>
      </c>
    </row>
    <row r="64" spans="1:8" ht="18" customHeight="1" x14ac:dyDescent="0.25">
      <c r="A64" s="23">
        <v>53</v>
      </c>
      <c r="B64" s="26" t="s">
        <v>48</v>
      </c>
      <c r="C64" s="23">
        <v>1</v>
      </c>
      <c r="D64" s="23" t="s">
        <v>95</v>
      </c>
      <c r="E64" s="9">
        <v>0</v>
      </c>
      <c r="F64" s="22">
        <f t="shared" si="4"/>
        <v>0</v>
      </c>
    </row>
    <row r="65" spans="1:7" ht="18" customHeight="1" x14ac:dyDescent="0.25">
      <c r="A65" s="23">
        <v>54</v>
      </c>
      <c r="B65" s="26" t="s">
        <v>49</v>
      </c>
      <c r="C65" s="23">
        <f>2*C31+C32</f>
        <v>447</v>
      </c>
      <c r="D65" s="23" t="s">
        <v>95</v>
      </c>
      <c r="E65" s="9">
        <v>0</v>
      </c>
      <c r="F65" s="22">
        <f t="shared" si="2"/>
        <v>0</v>
      </c>
    </row>
    <row r="66" spans="1:7" ht="18" customHeight="1" x14ac:dyDescent="0.25">
      <c r="A66" s="23">
        <v>55</v>
      </c>
      <c r="B66" s="26" t="s">
        <v>50</v>
      </c>
      <c r="C66" s="23">
        <v>144</v>
      </c>
      <c r="D66" s="23" t="s">
        <v>95</v>
      </c>
      <c r="E66" s="9">
        <v>0</v>
      </c>
      <c r="F66" s="22">
        <f t="shared" si="2"/>
        <v>0</v>
      </c>
    </row>
    <row r="67" spans="1:7" ht="18" customHeight="1" x14ac:dyDescent="0.25">
      <c r="A67" s="23">
        <v>56</v>
      </c>
      <c r="B67" s="26" t="s">
        <v>51</v>
      </c>
      <c r="C67" s="23">
        <v>1</v>
      </c>
      <c r="D67" s="23" t="s">
        <v>95</v>
      </c>
      <c r="E67" s="9">
        <v>0</v>
      </c>
      <c r="F67" s="22">
        <f t="shared" ref="F67" si="5">C67*E67</f>
        <v>0</v>
      </c>
    </row>
    <row r="68" spans="1:7" ht="18" customHeight="1" x14ac:dyDescent="0.25">
      <c r="A68" s="23">
        <v>57</v>
      </c>
      <c r="B68" s="26" t="s">
        <v>52</v>
      </c>
      <c r="C68" s="23">
        <v>1</v>
      </c>
      <c r="D68" s="23" t="s">
        <v>103</v>
      </c>
      <c r="E68" s="9">
        <v>0</v>
      </c>
      <c r="F68" s="22">
        <f t="shared" si="0"/>
        <v>0</v>
      </c>
      <c r="G68" s="15"/>
    </row>
    <row r="69" spans="1:7" ht="18" customHeight="1" x14ac:dyDescent="0.25">
      <c r="A69" s="39"/>
      <c r="B69" s="40"/>
      <c r="C69" s="19"/>
      <c r="D69" s="21"/>
      <c r="E69" s="24"/>
      <c r="F69" s="25">
        <f>SUM(F12:F68)</f>
        <v>0</v>
      </c>
    </row>
    <row r="70" spans="1:7" ht="6.95" customHeight="1" x14ac:dyDescent="0.25">
      <c r="A70" s="38"/>
      <c r="B70" s="38"/>
      <c r="C70" s="38"/>
      <c r="D70" s="38"/>
      <c r="E70" s="38"/>
      <c r="F70" s="38"/>
    </row>
    <row r="71" spans="1:7" ht="18" customHeight="1" x14ac:dyDescent="0.25">
      <c r="A71" s="29" t="s">
        <v>70</v>
      </c>
      <c r="B71" s="29"/>
      <c r="C71" s="30">
        <f>F69</f>
        <v>0</v>
      </c>
      <c r="D71" s="30"/>
      <c r="E71" s="30"/>
    </row>
    <row r="72" spans="1:7" ht="18" customHeight="1" x14ac:dyDescent="0.25">
      <c r="A72" s="29" t="s">
        <v>71</v>
      </c>
      <c r="B72" s="29"/>
      <c r="C72" s="30">
        <f>0.21*C71</f>
        <v>0</v>
      </c>
      <c r="D72" s="30"/>
      <c r="E72" s="30"/>
    </row>
    <row r="73" spans="1:7" ht="18" customHeight="1" x14ac:dyDescent="0.25">
      <c r="A73" s="29" t="s">
        <v>72</v>
      </c>
      <c r="B73" s="29"/>
      <c r="C73" s="30">
        <f>1.21*C71</f>
        <v>0</v>
      </c>
      <c r="D73" s="30"/>
      <c r="E73" s="30"/>
    </row>
    <row r="74" spans="1:7" ht="18" customHeight="1" x14ac:dyDescent="0.25"/>
    <row r="75" spans="1:7" ht="18" customHeight="1" x14ac:dyDescent="0.25"/>
    <row r="76" spans="1:7" ht="18" customHeight="1" x14ac:dyDescent="0.25"/>
    <row r="77" spans="1:7" ht="18" customHeight="1" x14ac:dyDescent="0.25"/>
    <row r="78" spans="1:7" ht="18" customHeight="1" x14ac:dyDescent="0.25"/>
    <row r="79" spans="1:7" ht="18" customHeight="1" x14ac:dyDescent="0.25"/>
    <row r="80" spans="1:7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</sheetData>
  <mergeCells count="17">
    <mergeCell ref="A1:F1"/>
    <mergeCell ref="A3:F3"/>
    <mergeCell ref="E6:F6"/>
    <mergeCell ref="A6:D6"/>
    <mergeCell ref="A7:F7"/>
    <mergeCell ref="A2:F2"/>
    <mergeCell ref="A70:F70"/>
    <mergeCell ref="A69:B69"/>
    <mergeCell ref="A4:F4"/>
    <mergeCell ref="A8:F8"/>
    <mergeCell ref="A9:F9"/>
    <mergeCell ref="A71:B71"/>
    <mergeCell ref="C71:E71"/>
    <mergeCell ref="A72:B72"/>
    <mergeCell ref="C72:E72"/>
    <mergeCell ref="A73:B73"/>
    <mergeCell ref="C73:E73"/>
  </mergeCells>
  <pageMargins left="0.7" right="0.7" top="0.78740157499999996" bottom="0.78740157499999996" header="0.3" footer="0.3"/>
  <pageSetup paperSize="9" scale="3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 VZ - IT technologie</vt:lpstr>
      <vt:lpstr>část 2 VZ - ZŠ Masarykova</vt:lpstr>
      <vt:lpstr>část 3 VZ -  ZŠ a MŠ Myslbekova</vt:lpstr>
      <vt:lpstr>část 4 VZ - ZŠ Májová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2024-06-04T06:10:13Z</dcterms:created>
  <dcterms:modified xsi:type="dcterms:W3CDTF">2024-07-10T15:51:57Z</dcterms:modified>
</cp:coreProperties>
</file>